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vain.NOVRH\Documents\Ligue\"/>
    </mc:Choice>
  </mc:AlternateContent>
  <xr:revisionPtr revIDLastSave="0" documentId="8_{BF87FC06-3E6C-4142-B261-917C1E261C92}" xr6:coauthVersionLast="47" xr6:coauthVersionMax="47" xr10:uidLastSave="{00000000-0000-0000-0000-000000000000}"/>
  <bookViews>
    <workbookView xWindow="-28920" yWindow="-120" windowWidth="29040" windowHeight="15720" xr2:uid="{05650D37-9C10-794C-8E3B-B9BB8381CC29}"/>
  </bookViews>
  <sheets>
    <sheet name="Feuil1" sheetId="1" r:id="rId1"/>
    <sheet name="Tarifs Départementaux" sheetId="2" r:id="rId2"/>
    <sheet name="Tarifs Régionaux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9" i="1" l="1"/>
  <c r="X44" i="1"/>
  <c r="X45" i="1"/>
  <c r="X46" i="1"/>
  <c r="X47" i="1"/>
  <c r="X48" i="1"/>
  <c r="X49" i="1"/>
  <c r="X50" i="1"/>
  <c r="X51" i="1"/>
  <c r="X52" i="1"/>
  <c r="X53" i="1"/>
  <c r="X43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16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Z5" i="1"/>
  <c r="X54" i="1" l="1"/>
  <c r="V73" i="1" l="1"/>
  <c r="X37" i="1"/>
  <c r="V75" i="1" l="1"/>
</calcChain>
</file>

<file path=xl/sharedStrings.xml><?xml version="1.0" encoding="utf-8"?>
<sst xmlns="http://schemas.openxmlformats.org/spreadsheetml/2006/main" count="135" uniqueCount="79">
  <si>
    <t>LIGUE DE TIR DE PROVENCE</t>
  </si>
  <si>
    <t>NOM</t>
  </si>
  <si>
    <t>PRENOM</t>
  </si>
  <si>
    <t>ADRESSE MAIL</t>
  </si>
  <si>
    <t>NOMS</t>
  </si>
  <si>
    <t>PRENOMS</t>
  </si>
  <si>
    <t>N°LICENCE</t>
  </si>
  <si>
    <t>CATÉGORIE</t>
  </si>
  <si>
    <t>Origine</t>
  </si>
  <si>
    <t>Surclas</t>
  </si>
  <si>
    <t>Précis</t>
  </si>
  <si>
    <t xml:space="preserve"> 3/7</t>
  </si>
  <si>
    <t>Vitesse</t>
  </si>
  <si>
    <t>PISTOLET</t>
  </si>
  <si>
    <t xml:space="preserve"> 3X20</t>
  </si>
  <si>
    <t>CARABINE</t>
  </si>
  <si>
    <t>G.C</t>
  </si>
  <si>
    <t>22 LR</t>
  </si>
  <si>
    <t>STD</t>
  </si>
  <si>
    <t>V.O</t>
  </si>
  <si>
    <t>LIB</t>
  </si>
  <si>
    <t>ENGAGEMENTS INDIVIDUELS</t>
  </si>
  <si>
    <t>ÉCOLE DE TIR (10.M)</t>
  </si>
  <si>
    <t>PISTOLET 25/50.M</t>
  </si>
  <si>
    <t>60 BC</t>
  </si>
  <si>
    <t>3X20</t>
  </si>
  <si>
    <t>3X40</t>
  </si>
  <si>
    <t>30+30</t>
  </si>
  <si>
    <t>Mixte</t>
  </si>
  <si>
    <t>C.MOBILE</t>
  </si>
  <si>
    <t>CARABINE 50.M</t>
  </si>
  <si>
    <t>DÉPARTEMENTAL</t>
  </si>
  <si>
    <t>RÉGIONAL</t>
  </si>
  <si>
    <t xml:space="preserve"> ASSOCIATION:</t>
  </si>
  <si>
    <t>N°ASSO:</t>
  </si>
  <si>
    <t>ARB FIELD</t>
  </si>
  <si>
    <t>CIBLE MOBILE</t>
  </si>
  <si>
    <t>SOMME    TOTALE PAR TIREUR</t>
  </si>
  <si>
    <t>TOTAL 1:</t>
  </si>
  <si>
    <t>DISCIPLINES</t>
  </si>
  <si>
    <t>NOM / PRENOM</t>
  </si>
  <si>
    <t>REMPLACANTS</t>
  </si>
  <si>
    <t>TIREUR N°1</t>
  </si>
  <si>
    <t>TIREUR N°2</t>
  </si>
  <si>
    <t>TIREUR N°3</t>
  </si>
  <si>
    <t>SOMME TOTALE PAR EQUIPE</t>
  </si>
  <si>
    <t>ENGAGEMENTS PAR EQUIPES</t>
  </si>
  <si>
    <t>MONTANT (1+2+3):</t>
  </si>
  <si>
    <t>TOTAL 2:</t>
  </si>
  <si>
    <t>TOTAL 3:</t>
  </si>
  <si>
    <t>DATE + SIGNATURE</t>
  </si>
  <si>
    <t>TÉLÉPHONE</t>
  </si>
  <si>
    <t>DATE DE COMPÉTITON:</t>
  </si>
  <si>
    <t xml:space="preserve">BULLETIN D'ENGAGEMENTS - SAISON ÉTÉ - </t>
  </si>
  <si>
    <t>/</t>
  </si>
  <si>
    <t>RESPONSABLE GESTION SPORTIVE DE L'ASSOCIATION</t>
  </si>
  <si>
    <t>S3</t>
  </si>
  <si>
    <t>D3</t>
  </si>
  <si>
    <t>S2</t>
  </si>
  <si>
    <t>D2</t>
  </si>
  <si>
    <t>S1</t>
  </si>
  <si>
    <t>D1</t>
  </si>
  <si>
    <t>JG</t>
  </si>
  <si>
    <t>JF</t>
  </si>
  <si>
    <t>CG</t>
  </si>
  <si>
    <t>CF</t>
  </si>
  <si>
    <t>MG</t>
  </si>
  <si>
    <t>MF</t>
  </si>
  <si>
    <t>Equipes</t>
  </si>
  <si>
    <t>Catégories 2</t>
  </si>
  <si>
    <t>Catégories 1</t>
  </si>
  <si>
    <t>PF</t>
  </si>
  <si>
    <t>PG</t>
  </si>
  <si>
    <t>BF</t>
  </si>
  <si>
    <t>BG</t>
  </si>
  <si>
    <t>(mettre X si départemental)</t>
  </si>
  <si>
    <t>(Mettre X si régional)</t>
  </si>
  <si>
    <t>x</t>
  </si>
  <si>
    <t>Tarifs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</si>
</sst>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16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5" fillId="0" borderId="1" xfId="0" applyFont="1" applyBorder="1"/>
    <xf numFmtId="0" fontId="6" fillId="0" borderId="0" xfId="0" applyFont="1"/>
    <xf numFmtId="0" fontId="7" fillId="0" borderId="0" xfId="0" applyFont="1"/>
    <xf numFmtId="0" fontId="0" fillId="3" borderId="0" xfId="0" applyFill="1" applyAlignment="1">
      <alignment horizontal="center"/>
    </xf>
    <xf numFmtId="0" fontId="0" fillId="3" borderId="0" xfId="0" applyFill="1"/>
    <xf numFmtId="0" fontId="3" fillId="3" borderId="0" xfId="0" applyFont="1" applyFill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0" fillId="3" borderId="18" xfId="0" applyFill="1" applyBorder="1" applyAlignment="1">
      <alignment horizontal="center" vertical="center" wrapText="1"/>
    </xf>
    <xf numFmtId="0" fontId="0" fillId="3" borderId="17" xfId="0" applyFill="1" applyBorder="1"/>
    <xf numFmtId="0" fontId="3" fillId="3" borderId="17" xfId="0" applyFont="1" applyFill="1" applyBorder="1"/>
    <xf numFmtId="0" fontId="3" fillId="3" borderId="18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7" fillId="3" borderId="27" xfId="0" applyFont="1" applyFill="1" applyBorder="1"/>
    <xf numFmtId="0" fontId="7" fillId="3" borderId="28" xfId="0" applyFont="1" applyFill="1" applyBorder="1"/>
    <xf numFmtId="0" fontId="7" fillId="2" borderId="31" xfId="0" applyFont="1" applyFill="1" applyBorder="1" applyAlignment="1">
      <alignment horizontal="center" vertical="center" wrapText="1"/>
    </xf>
    <xf numFmtId="0" fontId="0" fillId="0" borderId="17" xfId="0" applyBorder="1"/>
    <xf numFmtId="0" fontId="3" fillId="3" borderId="14" xfId="0" applyFont="1" applyFill="1" applyBorder="1"/>
    <xf numFmtId="0" fontId="3" fillId="3" borderId="15" xfId="0" applyFont="1" applyFill="1" applyBorder="1"/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6" fillId="3" borderId="17" xfId="0" applyFont="1" applyFill="1" applyBorder="1"/>
    <xf numFmtId="0" fontId="6" fillId="3" borderId="0" xfId="0" applyFont="1" applyFill="1"/>
    <xf numFmtId="0" fontId="0" fillId="3" borderId="27" xfId="0" applyFill="1" applyBorder="1"/>
    <xf numFmtId="0" fontId="0" fillId="3" borderId="28" xfId="0" applyFill="1" applyBorder="1"/>
    <xf numFmtId="0" fontId="0" fillId="3" borderId="31" xfId="0" applyFill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3" fillId="0" borderId="26" xfId="0" applyFont="1" applyBorder="1" applyAlignment="1">
      <alignment horizontal="center" vertical="center" wrapText="1"/>
    </xf>
    <xf numFmtId="0" fontId="10" fillId="0" borderId="0" xfId="0" applyFont="1"/>
    <xf numFmtId="0" fontId="10" fillId="0" borderId="18" xfId="0" applyFont="1" applyBorder="1"/>
    <xf numFmtId="0" fontId="10" fillId="3" borderId="0" xfId="0" applyFont="1" applyFill="1"/>
    <xf numFmtId="0" fontId="10" fillId="0" borderId="36" xfId="0" applyFont="1" applyBorder="1" applyProtection="1">
      <protection locked="0"/>
    </xf>
    <xf numFmtId="0" fontId="10" fillId="3" borderId="36" xfId="0" applyFont="1" applyFill="1" applyBorder="1" applyProtection="1">
      <protection locked="0"/>
    </xf>
    <xf numFmtId="0" fontId="4" fillId="0" borderId="17" xfId="0" applyFont="1" applyBorder="1"/>
    <xf numFmtId="0" fontId="4" fillId="3" borderId="0" xfId="0" applyFont="1" applyFill="1"/>
    <xf numFmtId="0" fontId="4" fillId="3" borderId="18" xfId="0" applyFont="1" applyFill="1" applyBorder="1" applyAlignment="1">
      <alignment horizontal="center" vertical="center" wrapText="1"/>
    </xf>
    <xf numFmtId="0" fontId="4" fillId="0" borderId="0" xfId="0" applyFont="1"/>
    <xf numFmtId="0" fontId="4" fillId="3" borderId="17" xfId="0" applyFont="1" applyFill="1" applyBorder="1"/>
    <xf numFmtId="0" fontId="4" fillId="3" borderId="0" xfId="0" applyFont="1" applyFill="1" applyAlignment="1">
      <alignment horizontal="center"/>
    </xf>
    <xf numFmtId="0" fontId="4" fillId="3" borderId="13" xfId="0" applyFont="1" applyFill="1" applyBorder="1"/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2" fillId="0" borderId="0" xfId="0" applyFont="1"/>
    <xf numFmtId="0" fontId="3" fillId="4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3" fillId="0" borderId="0" xfId="0" applyFont="1"/>
    <xf numFmtId="0" fontId="3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3" fillId="4" borderId="34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0" fontId="3" fillId="4" borderId="20" xfId="0" applyFont="1" applyFill="1" applyBorder="1" applyAlignment="1" applyProtection="1">
      <alignment horizontal="center"/>
      <protection locked="0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9" fillId="0" borderId="0" xfId="0" applyFont="1" applyAlignment="1">
      <alignment horizontal="center"/>
    </xf>
    <xf numFmtId="14" fontId="1" fillId="4" borderId="36" xfId="0" applyNumberFormat="1" applyFont="1" applyFill="1" applyBorder="1" applyAlignment="1" applyProtection="1">
      <alignment horizontal="center"/>
      <protection locked="0"/>
    </xf>
    <xf numFmtId="0" fontId="1" fillId="4" borderId="36" xfId="0" applyFont="1" applyFill="1" applyBorder="1" applyAlignment="1" applyProtection="1">
      <alignment horizontal="center"/>
      <protection locked="0"/>
    </xf>
    <xf numFmtId="0" fontId="1" fillId="4" borderId="35" xfId="0" applyFont="1" applyFill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3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2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105821</xdr:colOff>
      <xdr:row>0</xdr:row>
      <xdr:rowOff>84664</xdr:rowOff>
    </xdr:from>
    <xdr:to>
      <xdr:col>23</xdr:col>
      <xdr:colOff>512410</xdr:colOff>
      <xdr:row>3</xdr:row>
      <xdr:rowOff>146497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14DABA-F9C8-214F-B892-985D24C71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7321" y="84664"/>
          <a:ext cx="1517839" cy="972000"/>
        </a:xfrm>
        <a:prstGeom prst="rect">
          <a:avLst/>
        </a:prstGeom>
      </xdr:spPr>
    </xdr:pic>
    <xdr:clientData/>
  </xdr:twoCellAnchor>
  <xdr:twoCellAnchor editAs="oneCell">
    <xdr:from>
      <xdr:col>0</xdr:col>
      <xdr:colOff>42336</xdr:colOff>
      <xdr:row>0</xdr:row>
      <xdr:rowOff>63497</xdr:rowOff>
    </xdr:from>
    <xdr:to>
      <xdr:col>1</xdr:col>
      <xdr:colOff>734674</xdr:colOff>
      <xdr:row>3</xdr:row>
      <xdr:rowOff>125330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046DF5F-FF5B-4F41-963C-9B24F6080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6" y="63497"/>
          <a:ext cx="1517838" cy="9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C405F-DFB2-FB48-A4F7-10944FA80757}">
  <dimension ref="A1:Z77"/>
  <sheetViews>
    <sheetView tabSelected="1" zoomScale="120" zoomScaleNormal="120" workbookViewId="0">
      <selection activeCell="Y21" sqref="Y21"/>
    </sheetView>
  </sheetViews>
  <sheetFormatPr baseColWidth="10" defaultRowHeight="15.75" x14ac:dyDescent="0.25"/>
  <cols>
    <col min="3" max="4" width="15.625" customWidth="1"/>
    <col min="5" max="5" width="6.625" customWidth="1"/>
    <col min="6" max="6" width="7.375" customWidth="1"/>
    <col min="7" max="7" width="5.375" customWidth="1"/>
    <col min="8" max="8" width="4.875" customWidth="1"/>
    <col min="9" max="9" width="5.875" customWidth="1"/>
    <col min="10" max="10" width="6" bestFit="1" customWidth="1"/>
    <col min="11" max="12" width="5.625" bestFit="1" customWidth="1"/>
    <col min="13" max="13" width="6.375" customWidth="1"/>
    <col min="14" max="23" width="4.875" customWidth="1"/>
    <col min="24" max="24" width="7.375" style="7" customWidth="1"/>
  </cols>
  <sheetData>
    <row r="1" spans="1:26" ht="32.25" thickTop="1" x14ac:dyDescent="0.5">
      <c r="A1" s="129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1"/>
    </row>
    <row r="2" spans="1:26" s="48" customFormat="1" ht="12.75" x14ac:dyDescent="0.2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7"/>
    </row>
    <row r="3" spans="1:26" ht="26.25" x14ac:dyDescent="0.4">
      <c r="A3" s="27"/>
      <c r="C3" s="13"/>
      <c r="D3" s="40" t="s">
        <v>53</v>
      </c>
      <c r="E3" s="40"/>
      <c r="F3" s="40"/>
      <c r="G3" s="40"/>
      <c r="H3" s="40"/>
      <c r="I3" s="40"/>
      <c r="J3" s="40"/>
      <c r="K3" s="40"/>
      <c r="L3" s="42"/>
      <c r="M3" s="42">
        <v>20</v>
      </c>
      <c r="N3" s="43"/>
      <c r="O3" s="42" t="s">
        <v>54</v>
      </c>
      <c r="P3" s="40">
        <v>20</v>
      </c>
      <c r="Q3" s="44"/>
      <c r="R3" s="42"/>
      <c r="S3" s="42"/>
      <c r="T3" s="42"/>
      <c r="U3" s="40"/>
      <c r="V3" s="40"/>
      <c r="W3" s="40"/>
      <c r="X3" s="41"/>
    </row>
    <row r="4" spans="1:26" s="48" customFormat="1" ht="12.75" x14ac:dyDescent="0.2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46"/>
      <c r="T4" s="46"/>
      <c r="U4" s="46"/>
      <c r="V4" s="46"/>
      <c r="W4" s="46"/>
      <c r="X4" s="47"/>
    </row>
    <row r="5" spans="1:26" ht="26.25" x14ac:dyDescent="0.4">
      <c r="A5" s="20"/>
      <c r="B5" s="15"/>
      <c r="C5" s="112" t="s">
        <v>31</v>
      </c>
      <c r="D5" s="113"/>
      <c r="E5" s="56" t="s">
        <v>77</v>
      </c>
      <c r="F5" s="15"/>
      <c r="G5" s="112" t="s">
        <v>32</v>
      </c>
      <c r="H5" s="112"/>
      <c r="I5" s="112"/>
      <c r="J5" s="56"/>
      <c r="K5" s="16"/>
      <c r="L5" s="13"/>
      <c r="M5" s="132" t="s">
        <v>52</v>
      </c>
      <c r="N5" s="132"/>
      <c r="O5" s="132"/>
      <c r="P5" s="132"/>
      <c r="Q5" s="132"/>
      <c r="R5" s="132"/>
      <c r="S5" s="133"/>
      <c r="T5" s="134"/>
      <c r="U5" s="134"/>
      <c r="V5" s="134"/>
      <c r="W5" s="134"/>
      <c r="X5" s="135"/>
      <c r="Z5" s="54" t="str">
        <f>IF(E5="X","D",IF(E5="x","D","R"))</f>
        <v>D</v>
      </c>
    </row>
    <row r="6" spans="1:26" s="48" customFormat="1" ht="13.5" customHeight="1" x14ac:dyDescent="0.2">
      <c r="A6" s="49"/>
      <c r="B6" s="51"/>
      <c r="C6" s="46"/>
      <c r="D6" s="125" t="s">
        <v>75</v>
      </c>
      <c r="E6" s="125"/>
      <c r="F6" s="125"/>
      <c r="G6" s="125"/>
      <c r="H6" s="46"/>
      <c r="I6" s="125" t="s">
        <v>76</v>
      </c>
      <c r="J6" s="125"/>
      <c r="K6" s="125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7"/>
    </row>
    <row r="7" spans="1:26" s="2" customFormat="1" ht="23.25" x14ac:dyDescent="0.35">
      <c r="A7" s="136" t="s">
        <v>33</v>
      </c>
      <c r="B7" s="137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9"/>
      <c r="O7" s="140" t="s">
        <v>34</v>
      </c>
      <c r="P7" s="141"/>
      <c r="Q7" s="137"/>
      <c r="R7" s="138"/>
      <c r="S7" s="138"/>
      <c r="T7" s="138"/>
      <c r="U7" s="138"/>
      <c r="V7" s="138"/>
      <c r="W7" s="138"/>
      <c r="X7" s="142"/>
    </row>
    <row r="8" spans="1:26" x14ac:dyDescent="0.25">
      <c r="A8" s="20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9"/>
    </row>
    <row r="9" spans="1:26" s="3" customFormat="1" ht="18.75" x14ac:dyDescent="0.3">
      <c r="A9" s="21"/>
      <c r="B9" s="14"/>
      <c r="C9" s="124" t="s">
        <v>55</v>
      </c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3"/>
      <c r="U9" s="14"/>
      <c r="V9" s="14"/>
      <c r="W9" s="14"/>
      <c r="X9" s="22"/>
    </row>
    <row r="10" spans="1:26" s="3" customFormat="1" ht="18.75" x14ac:dyDescent="0.3">
      <c r="A10" s="121" t="s">
        <v>1</v>
      </c>
      <c r="B10" s="122"/>
      <c r="C10" s="123"/>
      <c r="D10" s="124" t="s">
        <v>2</v>
      </c>
      <c r="E10" s="123"/>
      <c r="F10" s="124" t="s">
        <v>3</v>
      </c>
      <c r="G10" s="122"/>
      <c r="H10" s="122"/>
      <c r="I10" s="122"/>
      <c r="J10" s="122"/>
      <c r="K10" s="122"/>
      <c r="L10" s="122"/>
      <c r="M10" s="122"/>
      <c r="N10" s="122"/>
      <c r="O10" s="123"/>
      <c r="P10" s="124" t="s">
        <v>51</v>
      </c>
      <c r="Q10" s="122"/>
      <c r="R10" s="122"/>
      <c r="S10" s="122"/>
      <c r="T10" s="122"/>
      <c r="U10" s="122"/>
      <c r="V10" s="122"/>
      <c r="W10" s="122"/>
      <c r="X10" s="128"/>
    </row>
    <row r="11" spans="1:26" s="3" customFormat="1" ht="18.75" x14ac:dyDescent="0.3">
      <c r="A11" s="93"/>
      <c r="B11" s="119"/>
      <c r="C11" s="94"/>
      <c r="D11" s="118"/>
      <c r="E11" s="94"/>
      <c r="F11" s="118"/>
      <c r="G11" s="119"/>
      <c r="H11" s="119"/>
      <c r="I11" s="119"/>
      <c r="J11" s="119"/>
      <c r="K11" s="119"/>
      <c r="L11" s="119"/>
      <c r="M11" s="119"/>
      <c r="N11" s="119"/>
      <c r="O11" s="94"/>
      <c r="P11" s="118"/>
      <c r="Q11" s="119"/>
      <c r="R11" s="119"/>
      <c r="S11" s="119"/>
      <c r="T11" s="119"/>
      <c r="U11" s="119"/>
      <c r="V11" s="119"/>
      <c r="W11" s="119"/>
      <c r="X11" s="120"/>
    </row>
    <row r="12" spans="1:26" x14ac:dyDescent="0.25">
      <c r="A12" s="23"/>
      <c r="B12" s="12"/>
      <c r="C12" s="13"/>
      <c r="D12" s="12"/>
      <c r="E12" s="12"/>
      <c r="F12" s="12"/>
      <c r="G12" s="12"/>
      <c r="H12" s="12"/>
      <c r="I12" s="12"/>
      <c r="J12" s="12"/>
      <c r="K12" s="12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9"/>
    </row>
    <row r="13" spans="1:26" ht="33.950000000000003" customHeight="1" x14ac:dyDescent="0.25">
      <c r="A13" s="117" t="s">
        <v>21</v>
      </c>
      <c r="B13" s="115"/>
      <c r="C13" s="115"/>
      <c r="D13" s="115"/>
      <c r="E13" s="115"/>
      <c r="F13" s="116"/>
      <c r="G13" s="114" t="s">
        <v>22</v>
      </c>
      <c r="H13" s="115"/>
      <c r="I13" s="115"/>
      <c r="J13" s="115"/>
      <c r="K13" s="115"/>
      <c r="L13" s="115"/>
      <c r="M13" s="116"/>
      <c r="N13" s="114" t="s">
        <v>23</v>
      </c>
      <c r="O13" s="115"/>
      <c r="P13" s="115"/>
      <c r="Q13" s="115"/>
      <c r="R13" s="116"/>
      <c r="S13" s="114" t="s">
        <v>30</v>
      </c>
      <c r="T13" s="115"/>
      <c r="U13" s="115"/>
      <c r="V13" s="115"/>
      <c r="W13" s="116"/>
      <c r="X13" s="99" t="s">
        <v>37</v>
      </c>
    </row>
    <row r="14" spans="1:26" s="1" customFormat="1" x14ac:dyDescent="0.25">
      <c r="A14" s="102" t="s">
        <v>4</v>
      </c>
      <c r="B14" s="103"/>
      <c r="C14" s="106" t="s">
        <v>5</v>
      </c>
      <c r="D14" s="106" t="s">
        <v>6</v>
      </c>
      <c r="E14" s="74" t="s">
        <v>7</v>
      </c>
      <c r="F14" s="76"/>
      <c r="G14" s="74" t="s">
        <v>13</v>
      </c>
      <c r="H14" s="75"/>
      <c r="I14" s="76"/>
      <c r="J14" s="74" t="s">
        <v>15</v>
      </c>
      <c r="K14" s="75"/>
      <c r="L14" s="106" t="s">
        <v>35</v>
      </c>
      <c r="M14" s="108" t="s">
        <v>36</v>
      </c>
      <c r="N14" s="91" t="s">
        <v>17</v>
      </c>
      <c r="O14" s="91" t="s">
        <v>18</v>
      </c>
      <c r="P14" s="91" t="s">
        <v>19</v>
      </c>
      <c r="Q14" s="91" t="s">
        <v>16</v>
      </c>
      <c r="R14" s="91" t="s">
        <v>20</v>
      </c>
      <c r="S14" s="106" t="s">
        <v>24</v>
      </c>
      <c r="T14" s="110" t="s">
        <v>25</v>
      </c>
      <c r="U14" s="97" t="s">
        <v>26</v>
      </c>
      <c r="V14" s="74" t="s">
        <v>29</v>
      </c>
      <c r="W14" s="76"/>
      <c r="X14" s="100"/>
    </row>
    <row r="15" spans="1:26" x14ac:dyDescent="0.25">
      <c r="A15" s="104"/>
      <c r="B15" s="105"/>
      <c r="C15" s="107"/>
      <c r="D15" s="107"/>
      <c r="E15" s="4" t="s">
        <v>8</v>
      </c>
      <c r="F15" s="4" t="s">
        <v>9</v>
      </c>
      <c r="G15" s="5" t="s">
        <v>10</v>
      </c>
      <c r="H15" s="6" t="s">
        <v>11</v>
      </c>
      <c r="I15" s="9" t="s">
        <v>12</v>
      </c>
      <c r="J15" s="5" t="s">
        <v>10</v>
      </c>
      <c r="K15" s="5" t="s">
        <v>14</v>
      </c>
      <c r="L15" s="107"/>
      <c r="M15" s="109"/>
      <c r="N15" s="92"/>
      <c r="O15" s="92"/>
      <c r="P15" s="92"/>
      <c r="Q15" s="92"/>
      <c r="R15" s="92"/>
      <c r="S15" s="107"/>
      <c r="T15" s="111"/>
      <c r="U15" s="98"/>
      <c r="V15" s="8" t="s">
        <v>27</v>
      </c>
      <c r="W15" s="8" t="s">
        <v>28</v>
      </c>
      <c r="X15" s="101"/>
    </row>
    <row r="16" spans="1:26" s="38" customFormat="1" ht="18.75" x14ac:dyDescent="0.3">
      <c r="A16" s="93"/>
      <c r="B16" s="94"/>
      <c r="C16" s="52"/>
      <c r="D16" s="52"/>
      <c r="E16" s="52"/>
      <c r="F16" s="55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39" t="str">
        <f xml:space="preserve">  IF(E16 &gt; " ", IF($Z$5="D",VLOOKUP(E16,'Tarifs Départementaux'!$A$2:$B$17,2,FALSE) * (IF(G16 &gt; "0", 1, 0) + IF(H16 &gt; "0", 1, 0) + IF(I16 &gt; "0", 1, 0) + IF(J16 &gt; "0", 1, 0) + IF(K16 &gt; "0", 1, 0) + IF(L16 &gt; "0", 1, 0) + IF(M16 &gt; "0", 1, 0) + IF(N16 &gt; "0", 1, 0) + IF(O16 &gt; "0", 1, 0) + IF(P16 &gt; "0", 1, 0) + IF(Q16 &gt; "0", 1, 0)+ IF(R16 &gt; "0", 1, 0) + IF(S16 &gt; "0", 1, 0) + IF(T16 &gt; "0", 1, 0) + IF(U16 &gt; "0", 1, 0) + IF(V16 &gt; "0", 1, 0) + IF(W16 &gt; "0", 1, 0)),VLOOKUP(E16,'Tarifs Régionaux'!$A$2:$B$17,2,FALSE) * (IF(G16 &gt; "0", 1, 0) + IF(H16 &gt; "0", 1, 0) + IF(I16 &gt; "0", 1, 0) + IF(J16 &gt; "0", 1, 0) + IF(K16 &gt; "0", 1, 0) + IF(L16 &gt; "0", 1, 0) + IF(M16 &gt; "0", 1, 0) + IF(N16 &gt; "0", 1, 0) + IF(O16 &gt; "0", 1, 0) + IF(P16 &gt; "0", 1, 0) + IF(Q16 &gt; "0", 1, 0)+ IF(R16 &gt; "0", 1, 0) + IF(S16 &gt; "0", 1, 0) + IF(T16 &gt; "0", 1, 0) + IF(U16 &gt; "0", 1, 0) + IF(V16 &gt; "0", 1, 0) + IF(W16 &gt; "0", 1, 0))),"")</f>
        <v/>
      </c>
    </row>
    <row r="17" spans="1:24" s="38" customFormat="1" ht="18.75" x14ac:dyDescent="0.3">
      <c r="A17" s="93"/>
      <c r="B17" s="94"/>
      <c r="C17" s="52"/>
      <c r="D17" s="52"/>
      <c r="E17" s="52"/>
      <c r="F17" s="52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39" t="str">
        <f xml:space="preserve">  IF(E17 &gt; " ", IF($Z$5="D",VLOOKUP(E17,'Tarifs Départementaux'!$A$2:$B$17,2,FALSE) * (IF(G17 &gt; "0", 1, 0) + IF(H17 &gt; "0", 1, 0) + IF(I17 &gt; "0", 1, 0) + IF(J17 &gt; "0", 1, 0) + IF(K17 &gt; "0", 1, 0) + IF(L17 &gt; "0", 1, 0) + IF(M17 &gt; "0", 1, 0) + IF(N17 &gt; "0", 1, 0) + IF(O17 &gt; "0", 1, 0) + IF(P17 &gt; "0", 1, 0) + IF(Q17 &gt; "0", 1, 0)+ IF(R17 &gt; "0", 1, 0) + IF(S17 &gt; "0", 1, 0) + IF(T17 &gt; "0", 1, 0) + IF(U17 &gt; "0", 1, 0) + IF(V17 &gt; "0", 1, 0) + IF(W17 &gt; "0", 1, 0)),VLOOKUP(E17,'Tarifs Régionaux'!$A$2:$B$17,2,FALSE) * (IF(G17 &gt; "0", 1, 0) + IF(H17 &gt; "0", 1, 0) + IF(I17 &gt; "0", 1, 0) + IF(J17 &gt; "0", 1, 0) + IF(K17 &gt; "0", 1, 0) + IF(L17 &gt; "0", 1, 0) + IF(M17 &gt; "0", 1, 0) + IF(N17 &gt; "0", 1, 0) + IF(O17 &gt; "0", 1, 0) + IF(P17 &gt; "0", 1, 0) + IF(Q17 &gt; "0", 1, 0)+ IF(R17 &gt; "0", 1, 0) + IF(S17 &gt; "0", 1, 0) + IF(T17 &gt; "0", 1, 0) + IF(U17 &gt; "0", 1, 0) + IF(V17 &gt; "0", 1, 0) + IF(W17 &gt; "0", 1, 0))),"")</f>
        <v/>
      </c>
    </row>
    <row r="18" spans="1:24" s="38" customFormat="1" ht="18.75" x14ac:dyDescent="0.3">
      <c r="A18" s="93"/>
      <c r="B18" s="94"/>
      <c r="C18" s="52"/>
      <c r="D18" s="52"/>
      <c r="E18" s="52"/>
      <c r="F18" s="52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39" t="str">
        <f xml:space="preserve">  IF(E18 &gt; " ", IF($Z$5="D",VLOOKUP(E18,'Tarifs Départementaux'!$A$2:$B$17,2,FALSE) * (IF(G18 &gt; "0", 1, 0) + IF(H18 &gt; "0", 1, 0) + IF(I18 &gt; "0", 1, 0) + IF(J18 &gt; "0", 1, 0) + IF(K18 &gt; "0", 1, 0) + IF(L18 &gt; "0", 1, 0) + IF(M18 &gt; "0", 1, 0) + IF(N18 &gt; "0", 1, 0) + IF(O18 &gt; "0", 1, 0) + IF(P18 &gt; "0", 1, 0) + IF(Q18 &gt; "0", 1, 0)+ IF(R18 &gt; "0", 1, 0) + IF(S18 &gt; "0", 1, 0) + IF(T18 &gt; "0", 1, 0) + IF(U18 &gt; "0", 1, 0) + IF(V18 &gt; "0", 1, 0) + IF(W18 &gt; "0", 1, 0)),VLOOKUP(E18,'Tarifs Régionaux'!$A$2:$B$17,2,FALSE) * (IF(G18 &gt; "0", 1, 0) + IF(H18 &gt; "0", 1, 0) + IF(I18 &gt; "0", 1, 0) + IF(J18 &gt; "0", 1, 0) + IF(K18 &gt; "0", 1, 0) + IF(L18 &gt; "0", 1, 0) + IF(M18 &gt; "0", 1, 0) + IF(N18 &gt; "0", 1, 0) + IF(O18 &gt; "0", 1, 0) + IF(P18 &gt; "0", 1, 0) + IF(Q18 &gt; "0", 1, 0)+ IF(R18 &gt; "0", 1, 0) + IF(S18 &gt; "0", 1, 0) + IF(T18 &gt; "0", 1, 0) + IF(U18 &gt; "0", 1, 0) + IF(V18 &gt; "0", 1, 0) + IF(W18 &gt; "0", 1, 0))),"")</f>
        <v/>
      </c>
    </row>
    <row r="19" spans="1:24" s="38" customFormat="1" ht="18.75" x14ac:dyDescent="0.3">
      <c r="A19" s="93"/>
      <c r="B19" s="94"/>
      <c r="C19" s="52"/>
      <c r="D19" s="52"/>
      <c r="E19" s="52"/>
      <c r="F19" s="52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39" t="str">
        <f xml:space="preserve">  IF(E19 &gt; " ", IF($Z$5="D",VLOOKUP(E19,'Tarifs Départementaux'!$A$2:$B$17,2,FALSE) * (IF(G19 &gt; "0", 1, 0) + IF(H19 &gt; "0", 1, 0) + IF(I19 &gt; "0", 1, 0) + IF(J19 &gt; "0", 1, 0) + IF(K19 &gt; "0", 1, 0) + IF(L19 &gt; "0", 1, 0) + IF(M19 &gt; "0", 1, 0) + IF(N19 &gt; "0", 1, 0) + IF(O19 &gt; "0", 1, 0) + IF(P19 &gt; "0", 1, 0) + IF(Q19 &gt; "0", 1, 0)+ IF(R19 &gt; "0", 1, 0) + IF(S19 &gt; "0", 1, 0) + IF(T19 &gt; "0", 1, 0) + IF(U19 &gt; "0", 1, 0) + IF(V19 &gt; "0", 1, 0) + IF(W19 &gt; "0", 1, 0)),VLOOKUP(E19,'Tarifs Régionaux'!$A$2:$B$17,2,FALSE) * (IF(G19 &gt; "0", 1, 0) + IF(H19 &gt; "0", 1, 0) + IF(I19 &gt; "0", 1, 0) + IF(J19 &gt; "0", 1, 0) + IF(K19 &gt; "0", 1, 0) + IF(L19 &gt; "0", 1, 0) + IF(M19 &gt; "0", 1, 0) + IF(N19 &gt; "0", 1, 0) + IF(O19 &gt; "0", 1, 0) + IF(P19 &gt; "0", 1, 0) + IF(Q19 &gt; "0", 1, 0)+ IF(R19 &gt; "0", 1, 0) + IF(S19 &gt; "0", 1, 0) + IF(T19 &gt; "0", 1, 0) + IF(U19 &gt; "0", 1, 0) + IF(V19 &gt; "0", 1, 0) + IF(W19 &gt; "0", 1, 0))),"")</f>
        <v/>
      </c>
    </row>
    <row r="20" spans="1:24" s="38" customFormat="1" ht="18.75" x14ac:dyDescent="0.3">
      <c r="A20" s="93"/>
      <c r="B20" s="94"/>
      <c r="C20" s="52"/>
      <c r="D20" s="52"/>
      <c r="E20" s="52"/>
      <c r="F20" s="52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39" t="str">
        <f xml:space="preserve">  IF(E20 &gt; " ", IF($Z$5="D",VLOOKUP(E20,'Tarifs Départementaux'!$A$2:$B$17,2,FALSE) * (IF(G20 &gt; "0", 1, 0) + IF(H20 &gt; "0", 1, 0) + IF(I20 &gt; "0", 1, 0) + IF(J20 &gt; "0", 1, 0) + IF(K20 &gt; "0", 1, 0) + IF(L20 &gt; "0", 1, 0) + IF(M20 &gt; "0", 1, 0) + IF(N20 &gt; "0", 1, 0) + IF(O20 &gt; "0", 1, 0) + IF(P20 &gt; "0", 1, 0) + IF(Q20 &gt; "0", 1, 0)+ IF(R20 &gt; "0", 1, 0) + IF(S20 &gt; "0", 1, 0) + IF(T20 &gt; "0", 1, 0) + IF(U20 &gt; "0", 1, 0) + IF(V20 &gt; "0", 1, 0) + IF(W20 &gt; "0", 1, 0)),VLOOKUP(E20,'Tarifs Régionaux'!$A$2:$B$17,2,FALSE) * (IF(G20 &gt; "0", 1, 0) + IF(H20 &gt; "0", 1, 0) + IF(I20 &gt; "0", 1, 0) + IF(J20 &gt; "0", 1, 0) + IF(K20 &gt; "0", 1, 0) + IF(L20 &gt; "0", 1, 0) + IF(M20 &gt; "0", 1, 0) + IF(N20 &gt; "0", 1, 0) + IF(O20 &gt; "0", 1, 0) + IF(P20 &gt; "0", 1, 0) + IF(Q20 &gt; "0", 1, 0)+ IF(R20 &gt; "0", 1, 0) + IF(S20 &gt; "0", 1, 0) + IF(T20 &gt; "0", 1, 0) + IF(U20 &gt; "0", 1, 0) + IF(V20 &gt; "0", 1, 0) + IF(W20 &gt; "0", 1, 0))),"")</f>
        <v/>
      </c>
    </row>
    <row r="21" spans="1:24" s="38" customFormat="1" ht="18.75" x14ac:dyDescent="0.3">
      <c r="A21" s="93"/>
      <c r="B21" s="94"/>
      <c r="C21" s="52"/>
      <c r="D21" s="52"/>
      <c r="E21" s="52"/>
      <c r="F21" s="52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39" t="str">
        <f xml:space="preserve">  IF(E21 &gt; " ", IF($Z$5="D",VLOOKUP(E21,'Tarifs Départementaux'!$A$2:$B$17,2,FALSE) * (IF(G21 &gt; "0", 1, 0) + IF(H21 &gt; "0", 1, 0) + IF(I21 &gt; "0", 1, 0) + IF(J21 &gt; "0", 1, 0) + IF(K21 &gt; "0", 1, 0) + IF(L21 &gt; "0", 1, 0) + IF(M21 &gt; "0", 1, 0) + IF(N21 &gt; "0", 1, 0) + IF(O21 &gt; "0", 1, 0) + IF(P21 &gt; "0", 1, 0) + IF(Q21 &gt; "0", 1, 0)+ IF(R21 &gt; "0", 1, 0) + IF(S21 &gt; "0", 1, 0) + IF(T21 &gt; "0", 1, 0) + IF(U21 &gt; "0", 1, 0) + IF(V21 &gt; "0", 1, 0) + IF(W21 &gt; "0", 1, 0)),VLOOKUP(E21,'Tarifs Régionaux'!$A$2:$B$17,2,FALSE) * (IF(G21 &gt; "0", 1, 0) + IF(H21 &gt; "0", 1, 0) + IF(I21 &gt; "0", 1, 0) + IF(J21 &gt; "0", 1, 0) + IF(K21 &gt; "0", 1, 0) + IF(L21 &gt; "0", 1, 0) + IF(M21 &gt; "0", 1, 0) + IF(N21 &gt; "0", 1, 0) + IF(O21 &gt; "0", 1, 0) + IF(P21 &gt; "0", 1, 0) + IF(Q21 &gt; "0", 1, 0)+ IF(R21 &gt; "0", 1, 0) + IF(S21 &gt; "0", 1, 0) + IF(T21 &gt; "0", 1, 0) + IF(U21 &gt; "0", 1, 0) + IF(V21 &gt; "0", 1, 0) + IF(W21 &gt; "0", 1, 0))),"")</f>
        <v/>
      </c>
    </row>
    <row r="22" spans="1:24" s="38" customFormat="1" ht="18.75" x14ac:dyDescent="0.3">
      <c r="A22" s="93"/>
      <c r="B22" s="94"/>
      <c r="C22" s="52"/>
      <c r="D22" s="52"/>
      <c r="E22" s="52"/>
      <c r="F22" s="52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39" t="str">
        <f xml:space="preserve">  IF(E22 &gt; " ", IF($Z$5="D",VLOOKUP(E22,'Tarifs Départementaux'!$A$2:$B$17,2,FALSE) * (IF(G22 &gt; "0", 1, 0) + IF(H22 &gt; "0", 1, 0) + IF(I22 &gt; "0", 1, 0) + IF(J22 &gt; "0", 1, 0) + IF(K22 &gt; "0", 1, 0) + IF(L22 &gt; "0", 1, 0) + IF(M22 &gt; "0", 1, 0) + IF(N22 &gt; "0", 1, 0) + IF(O22 &gt; "0", 1, 0) + IF(P22 &gt; "0", 1, 0) + IF(Q22 &gt; "0", 1, 0)+ IF(R22 &gt; "0", 1, 0) + IF(S22 &gt; "0", 1, 0) + IF(T22 &gt; "0", 1, 0) + IF(U22 &gt; "0", 1, 0) + IF(V22 &gt; "0", 1, 0) + IF(W22 &gt; "0", 1, 0)),VLOOKUP(E22,'Tarifs Régionaux'!$A$2:$B$17,2,FALSE) * (IF(G22 &gt; "0", 1, 0) + IF(H22 &gt; "0", 1, 0) + IF(I22 &gt; "0", 1, 0) + IF(J22 &gt; "0", 1, 0) + IF(K22 &gt; "0", 1, 0) + IF(L22 &gt; "0", 1, 0) + IF(M22 &gt; "0", 1, 0) + IF(N22 &gt; "0", 1, 0) + IF(O22 &gt; "0", 1, 0) + IF(P22 &gt; "0", 1, 0) + IF(Q22 &gt; "0", 1, 0)+ IF(R22 &gt; "0", 1, 0) + IF(S22 &gt; "0", 1, 0) + IF(T22 &gt; "0", 1, 0) + IF(U22 &gt; "0", 1, 0) + IF(V22 &gt; "0", 1, 0) + IF(W22 &gt; "0", 1, 0))),"")</f>
        <v/>
      </c>
    </row>
    <row r="23" spans="1:24" s="38" customFormat="1" ht="18.75" x14ac:dyDescent="0.3">
      <c r="A23" s="93"/>
      <c r="B23" s="94"/>
      <c r="C23" s="52"/>
      <c r="D23" s="52"/>
      <c r="E23" s="52"/>
      <c r="F23" s="52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39" t="str">
        <f xml:space="preserve">  IF(E23 &gt; " ", IF($Z$5="D",VLOOKUP(E23,'Tarifs Départementaux'!$A$2:$B$17,2,FALSE) * (IF(G23 &gt; "0", 1, 0) + IF(H23 &gt; "0", 1, 0) + IF(I23 &gt; "0", 1, 0) + IF(J23 &gt; "0", 1, 0) + IF(K23 &gt; "0", 1, 0) + IF(L23 &gt; "0", 1, 0) + IF(M23 &gt; "0", 1, 0) + IF(N23 &gt; "0", 1, 0) + IF(O23 &gt; "0", 1, 0) + IF(P23 &gt; "0", 1, 0) + IF(Q23 &gt; "0", 1, 0)+ IF(R23 &gt; "0", 1, 0) + IF(S23 &gt; "0", 1, 0) + IF(T23 &gt; "0", 1, 0) + IF(U23 &gt; "0", 1, 0) + IF(V23 &gt; "0", 1, 0) + IF(W23 &gt; "0", 1, 0)),VLOOKUP(E23,'Tarifs Régionaux'!$A$2:$B$17,2,FALSE) * (IF(G23 &gt; "0", 1, 0) + IF(H23 &gt; "0", 1, 0) + IF(I23 &gt; "0", 1, 0) + IF(J23 &gt; "0", 1, 0) + IF(K23 &gt; "0", 1, 0) + IF(L23 &gt; "0", 1, 0) + IF(M23 &gt; "0", 1, 0) + IF(N23 &gt; "0", 1, 0) + IF(O23 &gt; "0", 1, 0) + IF(P23 &gt; "0", 1, 0) + IF(Q23 &gt; "0", 1, 0)+ IF(R23 &gt; "0", 1, 0) + IF(S23 &gt; "0", 1, 0) + IF(T23 &gt; "0", 1, 0) + IF(U23 &gt; "0", 1, 0) + IF(V23 &gt; "0", 1, 0) + IF(W23 &gt; "0", 1, 0))),"")</f>
        <v/>
      </c>
    </row>
    <row r="24" spans="1:24" s="38" customFormat="1" ht="18.75" x14ac:dyDescent="0.3">
      <c r="A24" s="93"/>
      <c r="B24" s="94"/>
      <c r="C24" s="52"/>
      <c r="D24" s="52"/>
      <c r="E24" s="52"/>
      <c r="F24" s="52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39" t="str">
        <f xml:space="preserve">  IF(E24 &gt; " ", IF($Z$5="D",VLOOKUP(E24,'Tarifs Départementaux'!$A$2:$B$17,2,FALSE) * (IF(G24 &gt; "0", 1, 0) + IF(H24 &gt; "0", 1, 0) + IF(I24 &gt; "0", 1, 0) + IF(J24 &gt; "0", 1, 0) + IF(K24 &gt; "0", 1, 0) + IF(L24 &gt; "0", 1, 0) + IF(M24 &gt; "0", 1, 0) + IF(N24 &gt; "0", 1, 0) + IF(O24 &gt; "0", 1, 0) + IF(P24 &gt; "0", 1, 0) + IF(Q24 &gt; "0", 1, 0)+ IF(R24 &gt; "0", 1, 0) + IF(S24 &gt; "0", 1, 0) + IF(T24 &gt; "0", 1, 0) + IF(U24 &gt; "0", 1, 0) + IF(V24 &gt; "0", 1, 0) + IF(W24 &gt; "0", 1, 0)),VLOOKUP(E24,'Tarifs Régionaux'!$A$2:$B$17,2,FALSE) * (IF(G24 &gt; "0", 1, 0) + IF(H24 &gt; "0", 1, 0) + IF(I24 &gt; "0", 1, 0) + IF(J24 &gt; "0", 1, 0) + IF(K24 &gt; "0", 1, 0) + IF(L24 &gt; "0", 1, 0) + IF(M24 &gt; "0", 1, 0) + IF(N24 &gt; "0", 1, 0) + IF(O24 &gt; "0", 1, 0) + IF(P24 &gt; "0", 1, 0) + IF(Q24 &gt; "0", 1, 0)+ IF(R24 &gt; "0", 1, 0) + IF(S24 &gt; "0", 1, 0) + IF(T24 &gt; "0", 1, 0) + IF(U24 &gt; "0", 1, 0) + IF(V24 &gt; "0", 1, 0) + IF(W24 &gt; "0", 1, 0))),"")</f>
        <v/>
      </c>
    </row>
    <row r="25" spans="1:24" s="38" customFormat="1" ht="18.75" x14ac:dyDescent="0.3">
      <c r="A25" s="93"/>
      <c r="B25" s="94"/>
      <c r="C25" s="52"/>
      <c r="D25" s="52"/>
      <c r="E25" s="52"/>
      <c r="F25" s="52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39" t="str">
        <f xml:space="preserve">  IF(E25 &gt; " ", IF($Z$5="D",VLOOKUP(E25,'Tarifs Départementaux'!$A$2:$B$17,2,FALSE) * (IF(G25 &gt; "0", 1, 0) + IF(H25 &gt; "0", 1, 0) + IF(I25 &gt; "0", 1, 0) + IF(J25 &gt; "0", 1, 0) + IF(K25 &gt; "0", 1, 0) + IF(L25 &gt; "0", 1, 0) + IF(M25 &gt; "0", 1, 0) + IF(N25 &gt; "0", 1, 0) + IF(O25 &gt; "0", 1, 0) + IF(P25 &gt; "0", 1, 0) + IF(Q25 &gt; "0", 1, 0)+ IF(R25 &gt; "0", 1, 0) + IF(S25 &gt; "0", 1, 0) + IF(T25 &gt; "0", 1, 0) + IF(U25 &gt; "0", 1, 0) + IF(V25 &gt; "0", 1, 0) + IF(W25 &gt; "0", 1, 0)),VLOOKUP(E25,'Tarifs Régionaux'!$A$2:$B$17,2,FALSE) * (IF(G25 &gt; "0", 1, 0) + IF(H25 &gt; "0", 1, 0) + IF(I25 &gt; "0", 1, 0) + IF(J25 &gt; "0", 1, 0) + IF(K25 &gt; "0", 1, 0) + IF(L25 &gt; "0", 1, 0) + IF(M25 &gt; "0", 1, 0) + IF(N25 &gt; "0", 1, 0) + IF(O25 &gt; "0", 1, 0) + IF(P25 &gt; "0", 1, 0) + IF(Q25 &gt; "0", 1, 0)+ IF(R25 &gt; "0", 1, 0) + IF(S25 &gt; "0", 1, 0) + IF(T25 &gt; "0", 1, 0) + IF(U25 &gt; "0", 1, 0) + IF(V25 &gt; "0", 1, 0) + IF(W25 &gt; "0", 1, 0))),"")</f>
        <v/>
      </c>
    </row>
    <row r="26" spans="1:24" s="38" customFormat="1" ht="18.75" x14ac:dyDescent="0.3">
      <c r="A26" s="93"/>
      <c r="B26" s="94"/>
      <c r="C26" s="52"/>
      <c r="D26" s="52"/>
      <c r="E26" s="52"/>
      <c r="F26" s="52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39" t="str">
        <f xml:space="preserve">  IF(E26 &gt; " ", IF($Z$5="D",VLOOKUP(E26,'Tarifs Départementaux'!$A$2:$B$17,2,FALSE) * (IF(G26 &gt; "0", 1, 0) + IF(H26 &gt; "0", 1, 0) + IF(I26 &gt; "0", 1, 0) + IF(J26 &gt; "0", 1, 0) + IF(K26 &gt; "0", 1, 0) + IF(L26 &gt; "0", 1, 0) + IF(M26 &gt; "0", 1, 0) + IF(N26 &gt; "0", 1, 0) + IF(O26 &gt; "0", 1, 0) + IF(P26 &gt; "0", 1, 0) + IF(Q26 &gt; "0", 1, 0)+ IF(R26 &gt; "0", 1, 0) + IF(S26 &gt; "0", 1, 0) + IF(T26 &gt; "0", 1, 0) + IF(U26 &gt; "0", 1, 0) + IF(V26 &gt; "0", 1, 0) + IF(W26 &gt; "0", 1, 0)),VLOOKUP(E26,'Tarifs Régionaux'!$A$2:$B$17,2,FALSE) * (IF(G26 &gt; "0", 1, 0) + IF(H26 &gt; "0", 1, 0) + IF(I26 &gt; "0", 1, 0) + IF(J26 &gt; "0", 1, 0) + IF(K26 &gt; "0", 1, 0) + IF(L26 &gt; "0", 1, 0) + IF(M26 &gt; "0", 1, 0) + IF(N26 &gt; "0", 1, 0) + IF(O26 &gt; "0", 1, 0) + IF(P26 &gt; "0", 1, 0) + IF(Q26 &gt; "0", 1, 0)+ IF(R26 &gt; "0", 1, 0) + IF(S26 &gt; "0", 1, 0) + IF(T26 &gt; "0", 1, 0) + IF(U26 &gt; "0", 1, 0) + IF(V26 &gt; "0", 1, 0) + IF(W26 &gt; "0", 1, 0))),"")</f>
        <v/>
      </c>
    </row>
    <row r="27" spans="1:24" s="38" customFormat="1" ht="18.75" x14ac:dyDescent="0.3">
      <c r="A27" s="93"/>
      <c r="B27" s="94"/>
      <c r="C27" s="52"/>
      <c r="D27" s="52"/>
      <c r="E27" s="52"/>
      <c r="F27" s="52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39" t="str">
        <f xml:space="preserve">  IF(E27 &gt; " ", IF($Z$5="D",VLOOKUP(E27,'Tarifs Départementaux'!$A$2:$B$17,2,FALSE) * (IF(G27 &gt; "0", 1, 0) + IF(H27 &gt; "0", 1, 0) + IF(I27 &gt; "0", 1, 0) + IF(J27 &gt; "0", 1, 0) + IF(K27 &gt; "0", 1, 0) + IF(L27 &gt; "0", 1, 0) + IF(M27 &gt; "0", 1, 0) + IF(N27 &gt; "0", 1, 0) + IF(O27 &gt; "0", 1, 0) + IF(P27 &gt; "0", 1, 0) + IF(Q27 &gt; "0", 1, 0)+ IF(R27 &gt; "0", 1, 0) + IF(S27 &gt; "0", 1, 0) + IF(T27 &gt; "0", 1, 0) + IF(U27 &gt; "0", 1, 0) + IF(V27 &gt; "0", 1, 0) + IF(W27 &gt; "0", 1, 0)),VLOOKUP(E27,'Tarifs Régionaux'!$A$2:$B$17,2,FALSE) * (IF(G27 &gt; "0", 1, 0) + IF(H27 &gt; "0", 1, 0) + IF(I27 &gt; "0", 1, 0) + IF(J27 &gt; "0", 1, 0) + IF(K27 &gt; "0", 1, 0) + IF(L27 &gt; "0", 1, 0) + IF(M27 &gt; "0", 1, 0) + IF(N27 &gt; "0", 1, 0) + IF(O27 &gt; "0", 1, 0) + IF(P27 &gt; "0", 1, 0) + IF(Q27 &gt; "0", 1, 0)+ IF(R27 &gt; "0", 1, 0) + IF(S27 &gt; "0", 1, 0) + IF(T27 &gt; "0", 1, 0) + IF(U27 &gt; "0", 1, 0) + IF(V27 &gt; "0", 1, 0) + IF(W27 &gt; "0", 1, 0))),"")</f>
        <v/>
      </c>
    </row>
    <row r="28" spans="1:24" s="38" customFormat="1" ht="18.75" x14ac:dyDescent="0.3">
      <c r="A28" s="93"/>
      <c r="B28" s="94"/>
      <c r="C28" s="52"/>
      <c r="D28" s="52"/>
      <c r="E28" s="52"/>
      <c r="F28" s="52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39" t="str">
        <f xml:space="preserve">  IF(E28 &gt; " ", IF($Z$5="D",VLOOKUP(E28,'Tarifs Départementaux'!$A$2:$B$17,2,FALSE) * (IF(G28 &gt; "0", 1, 0) + IF(H28 &gt; "0", 1, 0) + IF(I28 &gt; "0", 1, 0) + IF(J28 &gt; "0", 1, 0) + IF(K28 &gt; "0", 1, 0) + IF(L28 &gt; "0", 1, 0) + IF(M28 &gt; "0", 1, 0) + IF(N28 &gt; "0", 1, 0) + IF(O28 &gt; "0", 1, 0) + IF(P28 &gt; "0", 1, 0) + IF(Q28 &gt; "0", 1, 0)+ IF(R28 &gt; "0", 1, 0) + IF(S28 &gt; "0", 1, 0) + IF(T28 &gt; "0", 1, 0) + IF(U28 &gt; "0", 1, 0) + IF(V28 &gt; "0", 1, 0) + IF(W28 &gt; "0", 1, 0)),VLOOKUP(E28,'Tarifs Régionaux'!$A$2:$B$17,2,FALSE) * (IF(G28 &gt; "0", 1, 0) + IF(H28 &gt; "0", 1, 0) + IF(I28 &gt; "0", 1, 0) + IF(J28 &gt; "0", 1, 0) + IF(K28 &gt; "0", 1, 0) + IF(L28 &gt; "0", 1, 0) + IF(M28 &gt; "0", 1, 0) + IF(N28 &gt; "0", 1, 0) + IF(O28 &gt; "0", 1, 0) + IF(P28 &gt; "0", 1, 0) + IF(Q28 &gt; "0", 1, 0)+ IF(R28 &gt; "0", 1, 0) + IF(S28 &gt; "0", 1, 0) + IF(T28 &gt; "0", 1, 0) + IF(U28 &gt; "0", 1, 0) + IF(V28 &gt; "0", 1, 0) + IF(W28 &gt; "0", 1, 0))),"")</f>
        <v/>
      </c>
    </row>
    <row r="29" spans="1:24" s="38" customFormat="1" ht="18.75" x14ac:dyDescent="0.3">
      <c r="A29" s="93"/>
      <c r="B29" s="94"/>
      <c r="C29" s="52"/>
      <c r="D29" s="52"/>
      <c r="E29" s="52"/>
      <c r="F29" s="52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39" t="str">
        <f xml:space="preserve">  IF(E29 &gt; " ", IF($Z$5="D",VLOOKUP(E29,'Tarifs Départementaux'!$A$2:$B$17,2,FALSE) * (IF(G29 &gt; "0", 1, 0) + IF(H29 &gt; "0", 1, 0) + IF(I29 &gt; "0", 1, 0) + IF(J29 &gt; "0", 1, 0) + IF(K29 &gt; "0", 1, 0) + IF(L29 &gt; "0", 1, 0) + IF(M29 &gt; "0", 1, 0) + IF(N29 &gt; "0", 1, 0) + IF(O29 &gt; "0", 1, 0) + IF(P29 &gt; "0", 1, 0) + IF(Q29 &gt; "0", 1, 0)+ IF(R29 &gt; "0", 1, 0) + IF(S29 &gt; "0", 1, 0) + IF(T29 &gt; "0", 1, 0) + IF(U29 &gt; "0", 1, 0) + IF(V29 &gt; "0", 1, 0) + IF(W29 &gt; "0", 1, 0)),VLOOKUP(E29,'Tarifs Régionaux'!$A$2:$B$17,2,FALSE) * (IF(G29 &gt; "0", 1, 0) + IF(H29 &gt; "0", 1, 0) + IF(I29 &gt; "0", 1, 0) + IF(J29 &gt; "0", 1, 0) + IF(K29 &gt; "0", 1, 0) + IF(L29 &gt; "0", 1, 0) + IF(M29 &gt; "0", 1, 0) + IF(N29 &gt; "0", 1, 0) + IF(O29 &gt; "0", 1, 0) + IF(P29 &gt; "0", 1, 0) + IF(Q29 &gt; "0", 1, 0)+ IF(R29 &gt; "0", 1, 0) + IF(S29 &gt; "0", 1, 0) + IF(T29 &gt; "0", 1, 0) + IF(U29 &gt; "0", 1, 0) + IF(V29 &gt; "0", 1, 0) + IF(W29 &gt; "0", 1, 0))),"")</f>
        <v/>
      </c>
    </row>
    <row r="30" spans="1:24" s="38" customFormat="1" ht="18.75" x14ac:dyDescent="0.3">
      <c r="A30" s="93"/>
      <c r="B30" s="94"/>
      <c r="C30" s="52"/>
      <c r="D30" s="52"/>
      <c r="E30" s="52"/>
      <c r="F30" s="52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39" t="str">
        <f xml:space="preserve">  IF(E30 &gt; " ", IF($Z$5="D",VLOOKUP(E30,'Tarifs Départementaux'!$A$2:$B$17,2,FALSE) * (IF(G30 &gt; "0", 1, 0) + IF(H30 &gt; "0", 1, 0) + IF(I30 &gt; "0", 1, 0) + IF(J30 &gt; "0", 1, 0) + IF(K30 &gt; "0", 1, 0) + IF(L30 &gt; "0", 1, 0) + IF(M30 &gt; "0", 1, 0) + IF(N30 &gt; "0", 1, 0) + IF(O30 &gt; "0", 1, 0) + IF(P30 &gt; "0", 1, 0) + IF(Q30 &gt; "0", 1, 0)+ IF(R30 &gt; "0", 1, 0) + IF(S30 &gt; "0", 1, 0) + IF(T30 &gt; "0", 1, 0) + IF(U30 &gt; "0", 1, 0) + IF(V30 &gt; "0", 1, 0) + IF(W30 &gt; "0", 1, 0)),VLOOKUP(E30,'Tarifs Régionaux'!$A$2:$B$17,2,FALSE) * (IF(G30 &gt; "0", 1, 0) + IF(H30 &gt; "0", 1, 0) + IF(I30 &gt; "0", 1, 0) + IF(J30 &gt; "0", 1, 0) + IF(K30 &gt; "0", 1, 0) + IF(L30 &gt; "0", 1, 0) + IF(M30 &gt; "0", 1, 0) + IF(N30 &gt; "0", 1, 0) + IF(O30 &gt; "0", 1, 0) + IF(P30 &gt; "0", 1, 0) + IF(Q30 &gt; "0", 1, 0)+ IF(R30 &gt; "0", 1, 0) + IF(S30 &gt; "0", 1, 0) + IF(T30 &gt; "0", 1, 0) + IF(U30 &gt; "0", 1, 0) + IF(V30 &gt; "0", 1, 0) + IF(W30 &gt; "0", 1, 0))),"")</f>
        <v/>
      </c>
    </row>
    <row r="31" spans="1:24" s="38" customFormat="1" ht="18.75" x14ac:dyDescent="0.3">
      <c r="A31" s="93"/>
      <c r="B31" s="94"/>
      <c r="C31" s="52"/>
      <c r="D31" s="52"/>
      <c r="E31" s="52"/>
      <c r="F31" s="52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39" t="str">
        <f xml:space="preserve">  IF(E31 &gt; " ", IF($Z$5="D",VLOOKUP(E31,'Tarifs Départementaux'!$A$2:$B$17,2,FALSE) * (IF(G31 &gt; "0", 1, 0) + IF(H31 &gt; "0", 1, 0) + IF(I31 &gt; "0", 1, 0) + IF(J31 &gt; "0", 1, 0) + IF(K31 &gt; "0", 1, 0) + IF(L31 &gt; "0", 1, 0) + IF(M31 &gt; "0", 1, 0) + IF(N31 &gt; "0", 1, 0) + IF(O31 &gt; "0", 1, 0) + IF(P31 &gt; "0", 1, 0) + IF(Q31 &gt; "0", 1, 0)+ IF(R31 &gt; "0", 1, 0) + IF(S31 &gt; "0", 1, 0) + IF(T31 &gt; "0", 1, 0) + IF(U31 &gt; "0", 1, 0) + IF(V31 &gt; "0", 1, 0) + IF(W31 &gt; "0", 1, 0)),VLOOKUP(E31,'Tarifs Régionaux'!$A$2:$B$17,2,FALSE) * (IF(G31 &gt; "0", 1, 0) + IF(H31 &gt; "0", 1, 0) + IF(I31 &gt; "0", 1, 0) + IF(J31 &gt; "0", 1, 0) + IF(K31 &gt; "0", 1, 0) + IF(L31 &gt; "0", 1, 0) + IF(M31 &gt; "0", 1, 0) + IF(N31 &gt; "0", 1, 0) + IF(O31 &gt; "0", 1, 0) + IF(P31 &gt; "0", 1, 0) + IF(Q31 &gt; "0", 1, 0)+ IF(R31 &gt; "0", 1, 0) + IF(S31 &gt; "0", 1, 0) + IF(T31 &gt; "0", 1, 0) + IF(U31 &gt; "0", 1, 0) + IF(V31 &gt; "0", 1, 0) + IF(W31 &gt; "0", 1, 0))),"")</f>
        <v/>
      </c>
    </row>
    <row r="32" spans="1:24" s="38" customFormat="1" ht="18.75" x14ac:dyDescent="0.3">
      <c r="A32" s="93"/>
      <c r="B32" s="94"/>
      <c r="C32" s="52"/>
      <c r="D32" s="52"/>
      <c r="E32" s="52"/>
      <c r="F32" s="52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39" t="str">
        <f xml:space="preserve">  IF(E32 &gt; " ", IF($Z$5="D",VLOOKUP(E32,'Tarifs Départementaux'!$A$2:$B$17,2,FALSE) * (IF(G32 &gt; "0", 1, 0) + IF(H32 &gt; "0", 1, 0) + IF(I32 &gt; "0", 1, 0) + IF(J32 &gt; "0", 1, 0) + IF(K32 &gt; "0", 1, 0) + IF(L32 &gt; "0", 1, 0) + IF(M32 &gt; "0", 1, 0) + IF(N32 &gt; "0", 1, 0) + IF(O32 &gt; "0", 1, 0) + IF(P32 &gt; "0", 1, 0) + IF(Q32 &gt; "0", 1, 0)+ IF(R32 &gt; "0", 1, 0) + IF(S32 &gt; "0", 1, 0) + IF(T32 &gt; "0", 1, 0) + IF(U32 &gt; "0", 1, 0) + IF(V32 &gt; "0", 1, 0) + IF(W32 &gt; "0", 1, 0)),VLOOKUP(E32,'Tarifs Régionaux'!$A$2:$B$17,2,FALSE) * (IF(G32 &gt; "0", 1, 0) + IF(H32 &gt; "0", 1, 0) + IF(I32 &gt; "0", 1, 0) + IF(J32 &gt; "0", 1, 0) + IF(K32 &gt; "0", 1, 0) + IF(L32 &gt; "0", 1, 0) + IF(M32 &gt; "0", 1, 0) + IF(N32 &gt; "0", 1, 0) + IF(O32 &gt; "0", 1, 0) + IF(P32 &gt; "0", 1, 0) + IF(Q32 &gt; "0", 1, 0)+ IF(R32 &gt; "0", 1, 0) + IF(S32 &gt; "0", 1, 0) + IF(T32 &gt; "0", 1, 0) + IF(U32 &gt; "0", 1, 0) + IF(V32 &gt; "0", 1, 0) + IF(W32 &gt; "0", 1, 0))),"")</f>
        <v/>
      </c>
    </row>
    <row r="33" spans="1:24" s="38" customFormat="1" ht="18.75" x14ac:dyDescent="0.3">
      <c r="A33" s="93"/>
      <c r="B33" s="94"/>
      <c r="C33" s="52"/>
      <c r="D33" s="52"/>
      <c r="E33" s="52"/>
      <c r="F33" s="52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39" t="str">
        <f xml:space="preserve">  IF(E33 &gt; " ", IF($Z$5="D",VLOOKUP(E33,'Tarifs Départementaux'!$A$2:$B$17,2,FALSE) * (IF(G33 &gt; "0", 1, 0) + IF(H33 &gt; "0", 1, 0) + IF(I33 &gt; "0", 1, 0) + IF(J33 &gt; "0", 1, 0) + IF(K33 &gt; "0", 1, 0) + IF(L33 &gt; "0", 1, 0) + IF(M33 &gt; "0", 1, 0) + IF(N33 &gt; "0", 1, 0) + IF(O33 &gt; "0", 1, 0) + IF(P33 &gt; "0", 1, 0) + IF(Q33 &gt; "0", 1, 0)+ IF(R33 &gt; "0", 1, 0) + IF(S33 &gt; "0", 1, 0) + IF(T33 &gt; "0", 1, 0) + IF(U33 &gt; "0", 1, 0) + IF(V33 &gt; "0", 1, 0) + IF(W33 &gt; "0", 1, 0)),VLOOKUP(E33,'Tarifs Régionaux'!$A$2:$B$17,2,FALSE) * (IF(G33 &gt; "0", 1, 0) + IF(H33 &gt; "0", 1, 0) + IF(I33 &gt; "0", 1, 0) + IF(J33 &gt; "0", 1, 0) + IF(K33 &gt; "0", 1, 0) + IF(L33 &gt; "0", 1, 0) + IF(M33 &gt; "0", 1, 0) + IF(N33 &gt; "0", 1, 0) + IF(O33 &gt; "0", 1, 0) + IF(P33 &gt; "0", 1, 0) + IF(Q33 &gt; "0", 1, 0)+ IF(R33 &gt; "0", 1, 0) + IF(S33 &gt; "0", 1, 0) + IF(T33 &gt; "0", 1, 0) + IF(U33 &gt; "0", 1, 0) + IF(V33 &gt; "0", 1, 0) + IF(W33 &gt; "0", 1, 0))),"")</f>
        <v/>
      </c>
    </row>
    <row r="34" spans="1:24" s="38" customFormat="1" ht="18.75" x14ac:dyDescent="0.3">
      <c r="A34" s="93"/>
      <c r="B34" s="94"/>
      <c r="C34" s="52"/>
      <c r="D34" s="52"/>
      <c r="E34" s="52"/>
      <c r="F34" s="52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39" t="str">
        <f xml:space="preserve">  IF(E34 &gt; " ", IF($Z$5="D",VLOOKUP(E34,'Tarifs Départementaux'!$A$2:$B$17,2,FALSE) * (IF(G34 &gt; "0", 1, 0) + IF(H34 &gt; "0", 1, 0) + IF(I34 &gt; "0", 1, 0) + IF(J34 &gt; "0", 1, 0) + IF(K34 &gt; "0", 1, 0) + IF(L34 &gt; "0", 1, 0) + IF(M34 &gt; "0", 1, 0) + IF(N34 &gt; "0", 1, 0) + IF(O34 &gt; "0", 1, 0) + IF(P34 &gt; "0", 1, 0) + IF(Q34 &gt; "0", 1, 0)+ IF(R34 &gt; "0", 1, 0) + IF(S34 &gt; "0", 1, 0) + IF(T34 &gt; "0", 1, 0) + IF(U34 &gt; "0", 1, 0) + IF(V34 &gt; "0", 1, 0) + IF(W34 &gt; "0", 1, 0)),VLOOKUP(E34,'Tarifs Régionaux'!$A$2:$B$17,2,FALSE) * (IF(G34 &gt; "0", 1, 0) + IF(H34 &gt; "0", 1, 0) + IF(I34 &gt; "0", 1, 0) + IF(J34 &gt; "0", 1, 0) + IF(K34 &gt; "0", 1, 0) + IF(L34 &gt; "0", 1, 0) + IF(M34 &gt; "0", 1, 0) + IF(N34 &gt; "0", 1, 0) + IF(O34 &gt; "0", 1, 0) + IF(P34 &gt; "0", 1, 0) + IF(Q34 &gt; "0", 1, 0)+ IF(R34 &gt; "0", 1, 0) + IF(S34 &gt; "0", 1, 0) + IF(T34 &gt; "0", 1, 0) + IF(U34 &gt; "0", 1, 0) + IF(V34 &gt; "0", 1, 0) + IF(W34 &gt; "0", 1, 0))),"")</f>
        <v/>
      </c>
    </row>
    <row r="35" spans="1:24" s="38" customFormat="1" ht="18.75" x14ac:dyDescent="0.3">
      <c r="A35" s="93"/>
      <c r="B35" s="94"/>
      <c r="C35" s="52"/>
      <c r="D35" s="52"/>
      <c r="E35" s="52"/>
      <c r="F35" s="52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39" t="str">
        <f xml:space="preserve">  IF(E35 &gt; " ", IF($Z$5="D",VLOOKUP(E35,'Tarifs Départementaux'!$A$2:$B$17,2,FALSE) * (IF(G35 &gt; "0", 1, 0) + IF(H35 &gt; "0", 1, 0) + IF(I35 &gt; "0", 1, 0) + IF(J35 &gt; "0", 1, 0) + IF(K35 &gt; "0", 1, 0) + IF(L35 &gt; "0", 1, 0) + IF(M35 &gt; "0", 1, 0) + IF(N35 &gt; "0", 1, 0) + IF(O35 &gt; "0", 1, 0) + IF(P35 &gt; "0", 1, 0) + IF(Q35 &gt; "0", 1, 0)+ IF(R35 &gt; "0", 1, 0) + IF(S35 &gt; "0", 1, 0) + IF(T35 &gt; "0", 1, 0) + IF(U35 &gt; "0", 1, 0) + IF(V35 &gt; "0", 1, 0) + IF(W35 &gt; "0", 1, 0)),VLOOKUP(E35,'Tarifs Régionaux'!$A$2:$B$17,2,FALSE) * (IF(G35 &gt; "0", 1, 0) + IF(H35 &gt; "0", 1, 0) + IF(I35 &gt; "0", 1, 0) + IF(J35 &gt; "0", 1, 0) + IF(K35 &gt; "0", 1, 0) + IF(L35 &gt; "0", 1, 0) + IF(M35 &gt; "0", 1, 0) + IF(N35 &gt; "0", 1, 0) + IF(O35 &gt; "0", 1, 0) + IF(P35 &gt; "0", 1, 0) + IF(Q35 &gt; "0", 1, 0)+ IF(R35 &gt; "0", 1, 0) + IF(S35 &gt; "0", 1, 0) + IF(T35 &gt; "0", 1, 0) + IF(U35 &gt; "0", 1, 0) + IF(V35 &gt; "0", 1, 0) + IF(W35 &gt; "0", 1, 0))),"")</f>
        <v/>
      </c>
    </row>
    <row r="36" spans="1:24" s="38" customFormat="1" ht="18.75" x14ac:dyDescent="0.3">
      <c r="A36" s="93"/>
      <c r="B36" s="94"/>
      <c r="C36" s="52"/>
      <c r="D36" s="52"/>
      <c r="E36" s="52"/>
      <c r="F36" s="52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39" t="str">
        <f xml:space="preserve">  IF(E36 &gt; " ", IF($Z$5="D",VLOOKUP(E36,'Tarifs Départementaux'!$A$2:$B$17,2,FALSE) * (IF(G36 &gt; "0", 1, 0) + IF(H36 &gt; "0", 1, 0) + IF(I36 &gt; "0", 1, 0) + IF(J36 &gt; "0", 1, 0) + IF(K36 &gt; "0", 1, 0) + IF(L36 &gt; "0", 1, 0) + IF(M36 &gt; "0", 1, 0) + IF(N36 &gt; "0", 1, 0) + IF(O36 &gt; "0", 1, 0) + IF(P36 &gt; "0", 1, 0) + IF(Q36 &gt; "0", 1, 0)+ IF(R36 &gt; "0", 1, 0) + IF(S36 &gt; "0", 1, 0) + IF(T36 &gt; "0", 1, 0) + IF(U36 &gt; "0", 1, 0) + IF(V36 &gt; "0", 1, 0) + IF(W36 &gt; "0", 1, 0)),VLOOKUP(E36,'Tarifs Régionaux'!$A$2:$B$17,2,FALSE) * (IF(G36 &gt; "0", 1, 0) + IF(H36 &gt; "0", 1, 0) + IF(I36 &gt; "0", 1, 0) + IF(J36 &gt; "0", 1, 0) + IF(K36 &gt; "0", 1, 0) + IF(L36 &gt; "0", 1, 0) + IF(M36 &gt; "0", 1, 0) + IF(N36 &gt; "0", 1, 0) + IF(O36 &gt; "0", 1, 0) + IF(P36 &gt; "0", 1, 0) + IF(Q36 &gt; "0", 1, 0)+ IF(R36 &gt; "0", 1, 0) + IF(S36 &gt; "0", 1, 0) + IF(T36 &gt; "0", 1, 0) + IF(U36 &gt; "0", 1, 0) + IF(V36 &gt; "0", 1, 0) + IF(W36 &gt; "0", 1, 0))),"")</f>
        <v/>
      </c>
    </row>
    <row r="37" spans="1:24" s="11" customFormat="1" ht="19.5" thickBot="1" x14ac:dyDescent="0.35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126" t="s">
        <v>38</v>
      </c>
      <c r="W37" s="127"/>
      <c r="X37" s="26">
        <f>SUM(X16:X36)</f>
        <v>0</v>
      </c>
    </row>
    <row r="38" spans="1:24" s="3" customFormat="1" ht="20.25" thickTop="1" thickBot="1" x14ac:dyDescent="0.3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8"/>
      <c r="W38" s="18"/>
      <c r="X38" s="17"/>
    </row>
    <row r="39" spans="1:24" s="3" customFormat="1" ht="19.5" thickTop="1" x14ac:dyDescent="0.3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30"/>
      <c r="W39" s="30"/>
      <c r="X39" s="31"/>
    </row>
    <row r="40" spans="1:24" ht="33.950000000000003" customHeight="1" x14ac:dyDescent="0.25">
      <c r="A40" s="117" t="s">
        <v>21</v>
      </c>
      <c r="B40" s="115"/>
      <c r="C40" s="115"/>
      <c r="D40" s="115"/>
      <c r="E40" s="115"/>
      <c r="F40" s="116"/>
      <c r="G40" s="114" t="s">
        <v>22</v>
      </c>
      <c r="H40" s="115"/>
      <c r="I40" s="115"/>
      <c r="J40" s="115"/>
      <c r="K40" s="115"/>
      <c r="L40" s="115"/>
      <c r="M40" s="116"/>
      <c r="N40" s="114" t="s">
        <v>23</v>
      </c>
      <c r="O40" s="115"/>
      <c r="P40" s="115"/>
      <c r="Q40" s="115"/>
      <c r="R40" s="116"/>
      <c r="S40" s="114" t="s">
        <v>30</v>
      </c>
      <c r="T40" s="115"/>
      <c r="U40" s="115"/>
      <c r="V40" s="115"/>
      <c r="W40" s="116"/>
      <c r="X40" s="99" t="s">
        <v>37</v>
      </c>
    </row>
    <row r="41" spans="1:24" s="1" customFormat="1" x14ac:dyDescent="0.25">
      <c r="A41" s="102" t="s">
        <v>4</v>
      </c>
      <c r="B41" s="103"/>
      <c r="C41" s="106" t="s">
        <v>5</v>
      </c>
      <c r="D41" s="106" t="s">
        <v>6</v>
      </c>
      <c r="E41" s="74" t="s">
        <v>7</v>
      </c>
      <c r="F41" s="76"/>
      <c r="G41" s="74" t="s">
        <v>13</v>
      </c>
      <c r="H41" s="75"/>
      <c r="I41" s="76"/>
      <c r="J41" s="74" t="s">
        <v>15</v>
      </c>
      <c r="K41" s="75"/>
      <c r="L41" s="106" t="s">
        <v>35</v>
      </c>
      <c r="M41" s="108" t="s">
        <v>36</v>
      </c>
      <c r="N41" s="91" t="s">
        <v>17</v>
      </c>
      <c r="O41" s="91" t="s">
        <v>18</v>
      </c>
      <c r="P41" s="91" t="s">
        <v>19</v>
      </c>
      <c r="Q41" s="91" t="s">
        <v>16</v>
      </c>
      <c r="R41" s="91" t="s">
        <v>20</v>
      </c>
      <c r="S41" s="106" t="s">
        <v>24</v>
      </c>
      <c r="T41" s="110" t="s">
        <v>25</v>
      </c>
      <c r="U41" s="97" t="s">
        <v>26</v>
      </c>
      <c r="V41" s="74" t="s">
        <v>29</v>
      </c>
      <c r="W41" s="76"/>
      <c r="X41" s="100"/>
    </row>
    <row r="42" spans="1:24" ht="25.5" customHeight="1" x14ac:dyDescent="0.25">
      <c r="A42" s="104"/>
      <c r="B42" s="105"/>
      <c r="C42" s="107"/>
      <c r="D42" s="107"/>
      <c r="E42" s="4" t="s">
        <v>8</v>
      </c>
      <c r="F42" s="4" t="s">
        <v>9</v>
      </c>
      <c r="G42" s="5" t="s">
        <v>10</v>
      </c>
      <c r="H42" s="6" t="s">
        <v>11</v>
      </c>
      <c r="I42" s="9" t="s">
        <v>12</v>
      </c>
      <c r="J42" s="5" t="s">
        <v>10</v>
      </c>
      <c r="K42" s="5" t="s">
        <v>14</v>
      </c>
      <c r="L42" s="107"/>
      <c r="M42" s="109"/>
      <c r="N42" s="92"/>
      <c r="O42" s="92"/>
      <c r="P42" s="92"/>
      <c r="Q42" s="92"/>
      <c r="R42" s="92"/>
      <c r="S42" s="107"/>
      <c r="T42" s="111"/>
      <c r="U42" s="98"/>
      <c r="V42" s="8" t="s">
        <v>27</v>
      </c>
      <c r="W42" s="8" t="s">
        <v>28</v>
      </c>
      <c r="X42" s="101"/>
    </row>
    <row r="43" spans="1:24" s="38" customFormat="1" ht="18.75" x14ac:dyDescent="0.3">
      <c r="A43" s="93"/>
      <c r="B43" s="94"/>
      <c r="C43" s="52"/>
      <c r="D43" s="52"/>
      <c r="E43" s="52"/>
      <c r="F43" s="52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39" t="str">
        <f xml:space="preserve">  IF(E43 &gt; " ", IF($Z$5="D",VLOOKUP(E43,'Tarifs Départementaux'!$A$2:$B$17,2,FALSE) * (IF(G43 &gt; "0", 1, 0) + IF(H43 &gt; "0", 1, 0) + IF(I43 &gt; "0", 1, 0) + IF(J43 &gt; "0", 1, 0) + IF(K43 &gt; "0", 1, 0) + IF(L43 &gt; "0", 1, 0) + IF(M43 &gt; "0", 1, 0) + IF(N43 &gt; "0", 1, 0) + IF(O43 &gt; "0", 1, 0) + IF(P43 &gt; "0", 1, 0) + IF(Q43 &gt; "0", 1, 0)+ IF(R43 &gt; "0", 1, 0) + IF(S43 &gt; "0", 1, 0) + IF(T43 &gt; "0", 1, 0) + IF(U43 &gt; "0", 1, 0) + IF(V43 &gt; "0", 1, 0) + IF(W43 &gt; "0", 1, 0)),VLOOKUP(E43,'Tarifs Régionaux'!$A$2:$B$17,2,FALSE) * (IF(G43 &gt; "0", 1, 0) + IF(H43 &gt; "0", 1, 0) + IF(I43 &gt; "0", 1, 0) + IF(J43 &gt; "0", 1, 0) + IF(K43 &gt; "0", 1, 0) + IF(L43 &gt; "0", 1, 0) + IF(M43 &gt; "0", 1, 0) + IF(N43 &gt; "0", 1, 0) + IF(O43 &gt; "0", 1, 0) + IF(P43 &gt; "0", 1, 0) + IF(Q43 &gt; "0", 1, 0)+ IF(R43 &gt; "0", 1, 0) + IF(S43 &gt; "0", 1, 0) + IF(T43 &gt; "0", 1, 0) + IF(U43 &gt; "0", 1, 0) + IF(V43 &gt; "0", 1, 0) + IF(W43 &gt; "0", 1, 0))),"")</f>
        <v/>
      </c>
    </row>
    <row r="44" spans="1:24" s="38" customFormat="1" ht="18.75" x14ac:dyDescent="0.3">
      <c r="A44" s="93"/>
      <c r="B44" s="94"/>
      <c r="C44" s="52"/>
      <c r="D44" s="52"/>
      <c r="E44" s="52"/>
      <c r="F44" s="52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39" t="str">
        <f xml:space="preserve">  IF(E44 &gt; " ", IF($Z$5="D",VLOOKUP(E44,'Tarifs Départementaux'!$A$2:$B$17,2,FALSE) * (IF(G44 &gt; "0", 1, 0) + IF(H44 &gt; "0", 1, 0) + IF(I44 &gt; "0", 1, 0) + IF(J44 &gt; "0", 1, 0) + IF(K44 &gt; "0", 1, 0) + IF(L44 &gt; "0", 1, 0) + IF(M44 &gt; "0", 1, 0) + IF(N44 &gt; "0", 1, 0) + IF(O44 &gt; "0", 1, 0) + IF(P44 &gt; "0", 1, 0) + IF(Q44 &gt; "0", 1, 0)+ IF(R44 &gt; "0", 1, 0) + IF(S44 &gt; "0", 1, 0) + IF(T44 &gt; "0", 1, 0) + IF(U44 &gt; "0", 1, 0) + IF(V44 &gt; "0", 1, 0) + IF(W44 &gt; "0", 1, 0)),VLOOKUP(E44,'Tarifs Régionaux'!$A$2:$B$17,2,FALSE) * (IF(G44 &gt; "0", 1, 0) + IF(H44 &gt; "0", 1, 0) + IF(I44 &gt; "0", 1, 0) + IF(J44 &gt; "0", 1, 0) + IF(K44 &gt; "0", 1, 0) + IF(L44 &gt; "0", 1, 0) + IF(M44 &gt; "0", 1, 0) + IF(N44 &gt; "0", 1, 0) + IF(O44 &gt; "0", 1, 0) + IF(P44 &gt; "0", 1, 0) + IF(Q44 &gt; "0", 1, 0)+ IF(R44 &gt; "0", 1, 0) + IF(S44 &gt; "0", 1, 0) + IF(T44 &gt; "0", 1, 0) + IF(U44 &gt; "0", 1, 0) + IF(V44 &gt; "0", 1, 0) + IF(W44 &gt; "0", 1, 0))),"")</f>
        <v/>
      </c>
    </row>
    <row r="45" spans="1:24" s="38" customFormat="1" ht="18.75" x14ac:dyDescent="0.3">
      <c r="A45" s="93"/>
      <c r="B45" s="94"/>
      <c r="C45" s="52"/>
      <c r="D45" s="52"/>
      <c r="E45" s="52"/>
      <c r="F45" s="52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39" t="str">
        <f xml:space="preserve">  IF(E45 &gt; " ", IF($Z$5="D",VLOOKUP(E45,'Tarifs Départementaux'!$A$2:$B$17,2,FALSE) * (IF(G45 &gt; "0", 1, 0) + IF(H45 &gt; "0", 1, 0) + IF(I45 &gt; "0", 1, 0) + IF(J45 &gt; "0", 1, 0) + IF(K45 &gt; "0", 1, 0) + IF(L45 &gt; "0", 1, 0) + IF(M45 &gt; "0", 1, 0) + IF(N45 &gt; "0", 1, 0) + IF(O45 &gt; "0", 1, 0) + IF(P45 &gt; "0", 1, 0) + IF(Q45 &gt; "0", 1, 0)+ IF(R45 &gt; "0", 1, 0) + IF(S45 &gt; "0", 1, 0) + IF(T45 &gt; "0", 1, 0) + IF(U45 &gt; "0", 1, 0) + IF(V45 &gt; "0", 1, 0) + IF(W45 &gt; "0", 1, 0)),VLOOKUP(E45,'Tarifs Régionaux'!$A$2:$B$17,2,FALSE) * (IF(G45 &gt; "0", 1, 0) + IF(H45 &gt; "0", 1, 0) + IF(I45 &gt; "0", 1, 0) + IF(J45 &gt; "0", 1, 0) + IF(K45 &gt; "0", 1, 0) + IF(L45 &gt; "0", 1, 0) + IF(M45 &gt; "0", 1, 0) + IF(N45 &gt; "0", 1, 0) + IF(O45 &gt; "0", 1, 0) + IF(P45 &gt; "0", 1, 0) + IF(Q45 &gt; "0", 1, 0)+ IF(R45 &gt; "0", 1, 0) + IF(S45 &gt; "0", 1, 0) + IF(T45 &gt; "0", 1, 0) + IF(U45 &gt; "0", 1, 0) + IF(V45 &gt; "0", 1, 0) + IF(W45 &gt; "0", 1, 0))),"")</f>
        <v/>
      </c>
    </row>
    <row r="46" spans="1:24" s="38" customFormat="1" ht="18.75" x14ac:dyDescent="0.3">
      <c r="A46" s="93"/>
      <c r="B46" s="94"/>
      <c r="C46" s="52"/>
      <c r="D46" s="52"/>
      <c r="E46" s="52"/>
      <c r="F46" s="52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39" t="str">
        <f xml:space="preserve">  IF(E46 &gt; " ", IF($Z$5="D",VLOOKUP(E46,'Tarifs Départementaux'!$A$2:$B$17,2,FALSE) * (IF(G46 &gt; "0", 1, 0) + IF(H46 &gt; "0", 1, 0) + IF(I46 &gt; "0", 1, 0) + IF(J46 &gt; "0", 1, 0) + IF(K46 &gt; "0", 1, 0) + IF(L46 &gt; "0", 1, 0) + IF(M46 &gt; "0", 1, 0) + IF(N46 &gt; "0", 1, 0) + IF(O46 &gt; "0", 1, 0) + IF(P46 &gt; "0", 1, 0) + IF(Q46 &gt; "0", 1, 0)+ IF(R46 &gt; "0", 1, 0) + IF(S46 &gt; "0", 1, 0) + IF(T46 &gt; "0", 1, 0) + IF(U46 &gt; "0", 1, 0) + IF(V46 &gt; "0", 1, 0) + IF(W46 &gt; "0", 1, 0)),VLOOKUP(E46,'Tarifs Régionaux'!$A$2:$B$17,2,FALSE) * (IF(G46 &gt; "0", 1, 0) + IF(H46 &gt; "0", 1, 0) + IF(I46 &gt; "0", 1, 0) + IF(J46 &gt; "0", 1, 0) + IF(K46 &gt; "0", 1, 0) + IF(L46 &gt; "0", 1, 0) + IF(M46 &gt; "0", 1, 0) + IF(N46 &gt; "0", 1, 0) + IF(O46 &gt; "0", 1, 0) + IF(P46 &gt; "0", 1, 0) + IF(Q46 &gt; "0", 1, 0)+ IF(R46 &gt; "0", 1, 0) + IF(S46 &gt; "0", 1, 0) + IF(T46 &gt; "0", 1, 0) + IF(U46 &gt; "0", 1, 0) + IF(V46 &gt; "0", 1, 0) + IF(W46 &gt; "0", 1, 0))),"")</f>
        <v/>
      </c>
    </row>
    <row r="47" spans="1:24" s="38" customFormat="1" ht="18.75" x14ac:dyDescent="0.3">
      <c r="A47" s="93"/>
      <c r="B47" s="94"/>
      <c r="C47" s="52"/>
      <c r="D47" s="52"/>
      <c r="E47" s="52"/>
      <c r="F47" s="52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39" t="str">
        <f xml:space="preserve">  IF(E47 &gt; " ", IF($Z$5="D",VLOOKUP(E47,'Tarifs Départementaux'!$A$2:$B$17,2,FALSE) * (IF(G47 &gt; "0", 1, 0) + IF(H47 &gt; "0", 1, 0) + IF(I47 &gt; "0", 1, 0) + IF(J47 &gt; "0", 1, 0) + IF(K47 &gt; "0", 1, 0) + IF(L47 &gt; "0", 1, 0) + IF(M47 &gt; "0", 1, 0) + IF(N47 &gt; "0", 1, 0) + IF(O47 &gt; "0", 1, 0) + IF(P47 &gt; "0", 1, 0) + IF(Q47 &gt; "0", 1, 0)+ IF(R47 &gt; "0", 1, 0) + IF(S47 &gt; "0", 1, 0) + IF(T47 &gt; "0", 1, 0) + IF(U47 &gt; "0", 1, 0) + IF(V47 &gt; "0", 1, 0) + IF(W47 &gt; "0", 1, 0)),VLOOKUP(E47,'Tarifs Régionaux'!$A$2:$B$17,2,FALSE) * (IF(G47 &gt; "0", 1, 0) + IF(H47 &gt; "0", 1, 0) + IF(I47 &gt; "0", 1, 0) + IF(J47 &gt; "0", 1, 0) + IF(K47 &gt; "0", 1, 0) + IF(L47 &gt; "0", 1, 0) + IF(M47 &gt; "0", 1, 0) + IF(N47 &gt; "0", 1, 0) + IF(O47 &gt; "0", 1, 0) + IF(P47 &gt; "0", 1, 0) + IF(Q47 &gt; "0", 1, 0)+ IF(R47 &gt; "0", 1, 0) + IF(S47 &gt; "0", 1, 0) + IF(T47 &gt; "0", 1, 0) + IF(U47 &gt; "0", 1, 0) + IF(V47 &gt; "0", 1, 0) + IF(W47 &gt; "0", 1, 0))),"")</f>
        <v/>
      </c>
    </row>
    <row r="48" spans="1:24" s="38" customFormat="1" ht="18.75" x14ac:dyDescent="0.3">
      <c r="A48" s="93"/>
      <c r="B48" s="94"/>
      <c r="C48" s="52"/>
      <c r="D48" s="52"/>
      <c r="E48" s="52"/>
      <c r="F48" s="52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39" t="str">
        <f xml:space="preserve">  IF(E48 &gt; " ", IF($Z$5="D",VLOOKUP(E48,'Tarifs Départementaux'!$A$2:$B$17,2,FALSE) * (IF(G48 &gt; "0", 1, 0) + IF(H48 &gt; "0", 1, 0) + IF(I48 &gt; "0", 1, 0) + IF(J48 &gt; "0", 1, 0) + IF(K48 &gt; "0", 1, 0) + IF(L48 &gt; "0", 1, 0) + IF(M48 &gt; "0", 1, 0) + IF(N48 &gt; "0", 1, 0) + IF(O48 &gt; "0", 1, 0) + IF(P48 &gt; "0", 1, 0) + IF(Q48 &gt; "0", 1, 0)+ IF(R48 &gt; "0", 1, 0) + IF(S48 &gt; "0", 1, 0) + IF(T48 &gt; "0", 1, 0) + IF(U48 &gt; "0", 1, 0) + IF(V48 &gt; "0", 1, 0) + IF(W48 &gt; "0", 1, 0)),VLOOKUP(E48,'Tarifs Régionaux'!$A$2:$B$17,2,FALSE) * (IF(G48 &gt; "0", 1, 0) + IF(H48 &gt; "0", 1, 0) + IF(I48 &gt; "0", 1, 0) + IF(J48 &gt; "0", 1, 0) + IF(K48 &gt; "0", 1, 0) + IF(L48 &gt; "0", 1, 0) + IF(M48 &gt; "0", 1, 0) + IF(N48 &gt; "0", 1, 0) + IF(O48 &gt; "0", 1, 0) + IF(P48 &gt; "0", 1, 0) + IF(Q48 &gt; "0", 1, 0)+ IF(R48 &gt; "0", 1, 0) + IF(S48 &gt; "0", 1, 0) + IF(T48 &gt; "0", 1, 0) + IF(U48 &gt; "0", 1, 0) + IF(V48 &gt; "0", 1, 0) + IF(W48 &gt; "0", 1, 0))),"")</f>
        <v/>
      </c>
    </row>
    <row r="49" spans="1:24" s="38" customFormat="1" ht="18.75" x14ac:dyDescent="0.3">
      <c r="A49" s="93"/>
      <c r="B49" s="94"/>
      <c r="C49" s="52"/>
      <c r="D49" s="52"/>
      <c r="E49" s="52"/>
      <c r="F49" s="52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39" t="str">
        <f xml:space="preserve">  IF(E49 &gt; " ", IF($Z$5="D",VLOOKUP(E49,'Tarifs Départementaux'!$A$2:$B$17,2,FALSE) * (IF(G49 &gt; "0", 1, 0) + IF(H49 &gt; "0", 1, 0) + IF(I49 &gt; "0", 1, 0) + IF(J49 &gt; "0", 1, 0) + IF(K49 &gt; "0", 1, 0) + IF(L49 &gt; "0", 1, 0) + IF(M49 &gt; "0", 1, 0) + IF(N49 &gt; "0", 1, 0) + IF(O49 &gt; "0", 1, 0) + IF(P49 &gt; "0", 1, 0) + IF(Q49 &gt; "0", 1, 0)+ IF(R49 &gt; "0", 1, 0) + IF(S49 &gt; "0", 1, 0) + IF(T49 &gt; "0", 1, 0) + IF(U49 &gt; "0", 1, 0) + IF(V49 &gt; "0", 1, 0) + IF(W49 &gt; "0", 1, 0)),VLOOKUP(E49,'Tarifs Régionaux'!$A$2:$B$17,2,FALSE) * (IF(G49 &gt; "0", 1, 0) + IF(H49 &gt; "0", 1, 0) + IF(I49 &gt; "0", 1, 0) + IF(J49 &gt; "0", 1, 0) + IF(K49 &gt; "0", 1, 0) + IF(L49 &gt; "0", 1, 0) + IF(M49 &gt; "0", 1, 0) + IF(N49 &gt; "0", 1, 0) + IF(O49 &gt; "0", 1, 0) + IF(P49 &gt; "0", 1, 0) + IF(Q49 &gt; "0", 1, 0)+ IF(R49 &gt; "0", 1, 0) + IF(S49 &gt; "0", 1, 0) + IF(T49 &gt; "0", 1, 0) + IF(U49 &gt; "0", 1, 0) + IF(V49 &gt; "0", 1, 0) + IF(W49 &gt; "0", 1, 0))),"")</f>
        <v/>
      </c>
    </row>
    <row r="50" spans="1:24" s="38" customFormat="1" ht="18.75" x14ac:dyDescent="0.3">
      <c r="A50" s="93"/>
      <c r="B50" s="94"/>
      <c r="C50" s="52"/>
      <c r="D50" s="52"/>
      <c r="E50" s="52"/>
      <c r="F50" s="52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39" t="str">
        <f xml:space="preserve">  IF(E50 &gt; " ", IF($Z$5="D",VLOOKUP(E50,'Tarifs Départementaux'!$A$2:$B$17,2,FALSE) * (IF(G50 &gt; "0", 1, 0) + IF(H50 &gt; "0", 1, 0) + IF(I50 &gt; "0", 1, 0) + IF(J50 &gt; "0", 1, 0) + IF(K50 &gt; "0", 1, 0) + IF(L50 &gt; "0", 1, 0) + IF(M50 &gt; "0", 1, 0) + IF(N50 &gt; "0", 1, 0) + IF(O50 &gt; "0", 1, 0) + IF(P50 &gt; "0", 1, 0) + IF(Q50 &gt; "0", 1, 0)+ IF(R50 &gt; "0", 1, 0) + IF(S50 &gt; "0", 1, 0) + IF(T50 &gt; "0", 1, 0) + IF(U50 &gt; "0", 1, 0) + IF(V50 &gt; "0", 1, 0) + IF(W50 &gt; "0", 1, 0)),VLOOKUP(E50,'Tarifs Régionaux'!$A$2:$B$17,2,FALSE) * (IF(G50 &gt; "0", 1, 0) + IF(H50 &gt; "0", 1, 0) + IF(I50 &gt; "0", 1, 0) + IF(J50 &gt; "0", 1, 0) + IF(K50 &gt; "0", 1, 0) + IF(L50 &gt; "0", 1, 0) + IF(M50 &gt; "0", 1, 0) + IF(N50 &gt; "0", 1, 0) + IF(O50 &gt; "0", 1, 0) + IF(P50 &gt; "0", 1, 0) + IF(Q50 &gt; "0", 1, 0)+ IF(R50 &gt; "0", 1, 0) + IF(S50 &gt; "0", 1, 0) + IF(T50 &gt; "0", 1, 0) + IF(U50 &gt; "0", 1, 0) + IF(V50 &gt; "0", 1, 0) + IF(W50 &gt; "0", 1, 0))),"")</f>
        <v/>
      </c>
    </row>
    <row r="51" spans="1:24" s="38" customFormat="1" ht="18.75" x14ac:dyDescent="0.3">
      <c r="A51" s="93"/>
      <c r="B51" s="94"/>
      <c r="C51" s="52"/>
      <c r="D51" s="52"/>
      <c r="E51" s="52"/>
      <c r="F51" s="52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39" t="str">
        <f xml:space="preserve">  IF(E51 &gt; " ", IF($Z$5="D",VLOOKUP(E51,'Tarifs Départementaux'!$A$2:$B$17,2,FALSE) * (IF(G51 &gt; "0", 1, 0) + IF(H51 &gt; "0", 1, 0) + IF(I51 &gt; "0", 1, 0) + IF(J51 &gt; "0", 1, 0) + IF(K51 &gt; "0", 1, 0) + IF(L51 &gt; "0", 1, 0) + IF(M51 &gt; "0", 1, 0) + IF(N51 &gt; "0", 1, 0) + IF(O51 &gt; "0", 1, 0) + IF(P51 &gt; "0", 1, 0) + IF(Q51 &gt; "0", 1, 0)+ IF(R51 &gt; "0", 1, 0) + IF(S51 &gt; "0", 1, 0) + IF(T51 &gt; "0", 1, 0) + IF(U51 &gt; "0", 1, 0) + IF(V51 &gt; "0", 1, 0) + IF(W51 &gt; "0", 1, 0)),VLOOKUP(E51,'Tarifs Régionaux'!$A$2:$B$17,2,FALSE) * (IF(G51 &gt; "0", 1, 0) + IF(H51 &gt; "0", 1, 0) + IF(I51 &gt; "0", 1, 0) + IF(J51 &gt; "0", 1, 0) + IF(K51 &gt; "0", 1, 0) + IF(L51 &gt; "0", 1, 0) + IF(M51 &gt; "0", 1, 0) + IF(N51 &gt; "0", 1, 0) + IF(O51 &gt; "0", 1, 0) + IF(P51 &gt; "0", 1, 0) + IF(Q51 &gt; "0", 1, 0)+ IF(R51 &gt; "0", 1, 0) + IF(S51 &gt; "0", 1, 0) + IF(T51 &gt; "0", 1, 0) + IF(U51 &gt; "0", 1, 0) + IF(V51 &gt; "0", 1, 0) + IF(W51 &gt; "0", 1, 0))),"")</f>
        <v/>
      </c>
    </row>
    <row r="52" spans="1:24" s="38" customFormat="1" ht="18.75" x14ac:dyDescent="0.3">
      <c r="A52" s="93"/>
      <c r="B52" s="94"/>
      <c r="C52" s="52"/>
      <c r="D52" s="52"/>
      <c r="E52" s="52"/>
      <c r="F52" s="52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39" t="str">
        <f xml:space="preserve">  IF(E52 &gt; " ", IF($Z$5="D",VLOOKUP(E52,'Tarifs Départementaux'!$A$2:$B$17,2,FALSE) * (IF(G52 &gt; "0", 1, 0) + IF(H52 &gt; "0", 1, 0) + IF(I52 &gt; "0", 1, 0) + IF(J52 &gt; "0", 1, 0) + IF(K52 &gt; "0", 1, 0) + IF(L52 &gt; "0", 1, 0) + IF(M52 &gt; "0", 1, 0) + IF(N52 &gt; "0", 1, 0) + IF(O52 &gt; "0", 1, 0) + IF(P52 &gt; "0", 1, 0) + IF(Q52 &gt; "0", 1, 0)+ IF(R52 &gt; "0", 1, 0) + IF(S52 &gt; "0", 1, 0) + IF(T52 &gt; "0", 1, 0) + IF(U52 &gt; "0", 1, 0) + IF(V52 &gt; "0", 1, 0) + IF(W52 &gt; "0", 1, 0)),VLOOKUP(E52,'Tarifs Régionaux'!$A$2:$B$17,2,FALSE) * (IF(G52 &gt; "0", 1, 0) + IF(H52 &gt; "0", 1, 0) + IF(I52 &gt; "0", 1, 0) + IF(J52 &gt; "0", 1, 0) + IF(K52 &gt; "0", 1, 0) + IF(L52 &gt; "0", 1, 0) + IF(M52 &gt; "0", 1, 0) + IF(N52 &gt; "0", 1, 0) + IF(O52 &gt; "0", 1, 0) + IF(P52 &gt; "0", 1, 0) + IF(Q52 &gt; "0", 1, 0)+ IF(R52 &gt; "0", 1, 0) + IF(S52 &gt; "0", 1, 0) + IF(T52 &gt; "0", 1, 0) + IF(U52 &gt; "0", 1, 0) + IF(V52 &gt; "0", 1, 0) + IF(W52 &gt; "0", 1, 0))),"")</f>
        <v/>
      </c>
    </row>
    <row r="53" spans="1:24" s="38" customFormat="1" ht="18.75" x14ac:dyDescent="0.3">
      <c r="A53" s="93"/>
      <c r="B53" s="94"/>
      <c r="C53" s="52"/>
      <c r="D53" s="52"/>
      <c r="E53" s="52"/>
      <c r="F53" s="52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39" t="str">
        <f xml:space="preserve">  IF(E53 &gt; " ", IF($Z$5="D",VLOOKUP(E53,'Tarifs Départementaux'!$A$2:$B$17,2,FALSE) * (IF(G53 &gt; "0", 1, 0) + IF(H53 &gt; "0", 1, 0) + IF(I53 &gt; "0", 1, 0) + IF(J53 &gt; "0", 1, 0) + IF(K53 &gt; "0", 1, 0) + IF(L53 &gt; "0", 1, 0) + IF(M53 &gt; "0", 1, 0) + IF(N53 &gt; "0", 1, 0) + IF(O53 &gt; "0", 1, 0) + IF(P53 &gt; "0", 1, 0) + IF(Q53 &gt; "0", 1, 0)+ IF(R53 &gt; "0", 1, 0) + IF(S53 &gt; "0", 1, 0) + IF(T53 &gt; "0", 1, 0) + IF(U53 &gt; "0", 1, 0) + IF(V53 &gt; "0", 1, 0) + IF(W53 &gt; "0", 1, 0)),VLOOKUP(E53,'Tarifs Régionaux'!$A$2:$B$17,2,FALSE) * (IF(G53 &gt; "0", 1, 0) + IF(H53 &gt; "0", 1, 0) + IF(I53 &gt; "0", 1, 0) + IF(J53 &gt; "0", 1, 0) + IF(K53 &gt; "0", 1, 0) + IF(L53 &gt; "0", 1, 0) + IF(M53 &gt; "0", 1, 0) + IF(N53 &gt; "0", 1, 0) + IF(O53 &gt; "0", 1, 0) + IF(P53 &gt; "0", 1, 0) + IF(Q53 &gt; "0", 1, 0)+ IF(R53 &gt; "0", 1, 0) + IF(S53 &gt; "0", 1, 0) + IF(T53 &gt; "0", 1, 0) + IF(U53 &gt; "0", 1, 0) + IF(V53 &gt; "0", 1, 0) + IF(W53 &gt; "0", 1, 0))),"")</f>
        <v/>
      </c>
    </row>
    <row r="54" spans="1:24" s="3" customFormat="1" ht="18.75" x14ac:dyDescent="0.3">
      <c r="A54" s="21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95" t="s">
        <v>48</v>
      </c>
      <c r="W54" s="96"/>
      <c r="X54" s="32">
        <f>SUM(X43:X53)</f>
        <v>0</v>
      </c>
    </row>
    <row r="55" spans="1:24" x14ac:dyDescent="0.25">
      <c r="A55" s="20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9"/>
    </row>
    <row r="56" spans="1:24" x14ac:dyDescent="0.25">
      <c r="A56" s="20"/>
      <c r="B56" s="13"/>
      <c r="C56" s="74" t="s">
        <v>46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6"/>
      <c r="V56" s="13"/>
      <c r="W56" s="13"/>
      <c r="X56" s="19"/>
    </row>
    <row r="57" spans="1:24" x14ac:dyDescent="0.25">
      <c r="A57" s="89" t="s">
        <v>39</v>
      </c>
      <c r="B57" s="85"/>
      <c r="C57" s="91" t="s">
        <v>7</v>
      </c>
      <c r="D57" s="74" t="s">
        <v>42</v>
      </c>
      <c r="E57" s="75"/>
      <c r="F57" s="76"/>
      <c r="G57" s="74" t="s">
        <v>43</v>
      </c>
      <c r="H57" s="75"/>
      <c r="I57" s="75"/>
      <c r="J57" s="75"/>
      <c r="K57" s="76"/>
      <c r="L57" s="74" t="s">
        <v>44</v>
      </c>
      <c r="M57" s="75"/>
      <c r="N57" s="75"/>
      <c r="O57" s="75"/>
      <c r="P57" s="76"/>
      <c r="Q57" s="83" t="s">
        <v>41</v>
      </c>
      <c r="R57" s="84"/>
      <c r="S57" s="84"/>
      <c r="T57" s="84"/>
      <c r="U57" s="85"/>
      <c r="V57" s="77" t="s">
        <v>45</v>
      </c>
      <c r="W57" s="78"/>
      <c r="X57" s="79"/>
    </row>
    <row r="58" spans="1:24" x14ac:dyDescent="0.25">
      <c r="A58" s="90"/>
      <c r="B58" s="88"/>
      <c r="C58" s="92"/>
      <c r="D58" s="74" t="s">
        <v>40</v>
      </c>
      <c r="E58" s="75"/>
      <c r="F58" s="76"/>
      <c r="G58" s="74" t="s">
        <v>40</v>
      </c>
      <c r="H58" s="75"/>
      <c r="I58" s="75"/>
      <c r="J58" s="75"/>
      <c r="K58" s="76"/>
      <c r="L58" s="74" t="s">
        <v>40</v>
      </c>
      <c r="M58" s="75"/>
      <c r="N58" s="75"/>
      <c r="O58" s="75"/>
      <c r="P58" s="76"/>
      <c r="Q58" s="86"/>
      <c r="R58" s="87"/>
      <c r="S58" s="87"/>
      <c r="T58" s="87"/>
      <c r="U58" s="88"/>
      <c r="V58" s="80"/>
      <c r="W58" s="81"/>
      <c r="X58" s="82"/>
    </row>
    <row r="59" spans="1:24" s="38" customFormat="1" ht="18.75" x14ac:dyDescent="0.3">
      <c r="A59" s="62"/>
      <c r="B59" s="63"/>
      <c r="C59" s="52" t="s">
        <v>73</v>
      </c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58">
        <f xml:space="preserve">  IF(C59 &gt; " ", IF($Z$5="D",VLOOKUP(C59,'Tarifs Départementaux'!$A$2:$D$17,4,FALSE),VLOOKUP(C59,'Tarifs Régionaux'!$A$2:$D$17,4,FALSE) ),"")</f>
        <v>0</v>
      </c>
      <c r="W59" s="58"/>
      <c r="X59" s="59"/>
    </row>
    <row r="60" spans="1:24" s="38" customFormat="1" ht="18.75" x14ac:dyDescent="0.3">
      <c r="A60" s="62"/>
      <c r="B60" s="63"/>
      <c r="C60" s="5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58" t="str">
        <f xml:space="preserve">  IF(A60 &gt; " ", IF($Z$5="D", 'Tarifs Départementaux'!$D$2,'Tarifs Régionaux'!$D$2),"")</f>
        <v/>
      </c>
      <c r="W60" s="58"/>
      <c r="X60" s="59"/>
    </row>
    <row r="61" spans="1:24" s="38" customFormat="1" ht="18.75" x14ac:dyDescent="0.3">
      <c r="A61" s="62"/>
      <c r="B61" s="63"/>
      <c r="C61" s="5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58" t="str">
        <f xml:space="preserve">  IF(A61 &gt; " ", IF($Z$5="D", 'Tarifs Départementaux'!$D$2,'Tarifs Régionaux'!$D$2),"")</f>
        <v/>
      </c>
      <c r="W61" s="58"/>
      <c r="X61" s="59"/>
    </row>
    <row r="62" spans="1:24" s="38" customFormat="1" ht="18.75" x14ac:dyDescent="0.3">
      <c r="A62" s="62"/>
      <c r="B62" s="63"/>
      <c r="C62" s="5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58" t="str">
        <f xml:space="preserve">  IF(A62 &gt; " ", IF($Z$5="D", 'Tarifs Départementaux'!$D$2,'Tarifs Régionaux'!$D$2),"")</f>
        <v/>
      </c>
      <c r="W62" s="58"/>
      <c r="X62" s="59"/>
    </row>
    <row r="63" spans="1:24" s="38" customFormat="1" ht="18.75" x14ac:dyDescent="0.3">
      <c r="A63" s="62"/>
      <c r="B63" s="63"/>
      <c r="C63" s="5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58" t="str">
        <f xml:space="preserve">  IF(A63 &gt; " ", IF($Z$5="D", 'Tarifs Départementaux'!$D$2,'Tarifs Régionaux'!$D$2),"")</f>
        <v/>
      </c>
      <c r="W63" s="58"/>
      <c r="X63" s="59"/>
    </row>
    <row r="64" spans="1:24" s="38" customFormat="1" ht="18.75" x14ac:dyDescent="0.3">
      <c r="A64" s="62"/>
      <c r="B64" s="63"/>
      <c r="C64" s="5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58" t="str">
        <f xml:space="preserve">  IF(A64 &gt; " ", IF($Z$5="D", 'Tarifs Départementaux'!$D$2,'Tarifs Régionaux'!$D$2),"")</f>
        <v/>
      </c>
      <c r="W64" s="58"/>
      <c r="X64" s="59"/>
    </row>
    <row r="65" spans="1:24" s="38" customFormat="1" ht="18.75" x14ac:dyDescent="0.3">
      <c r="A65" s="62"/>
      <c r="B65" s="63"/>
      <c r="C65" s="5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58" t="str">
        <f xml:space="preserve">  IF(A65 &gt; " ", IF($Z$5="D", 'Tarifs Départementaux'!$D$2,'Tarifs Régionaux'!$D$2),"")</f>
        <v/>
      </c>
      <c r="W65" s="58"/>
      <c r="X65" s="59"/>
    </row>
    <row r="66" spans="1:24" s="38" customFormat="1" ht="18.75" x14ac:dyDescent="0.3">
      <c r="A66" s="62"/>
      <c r="B66" s="63"/>
      <c r="C66" s="5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58" t="str">
        <f xml:space="preserve">  IF(A66 &gt; " ", IF($Z$5="D", 'Tarifs Départementaux'!$D$2,'Tarifs Régionaux'!$D$2),"")</f>
        <v/>
      </c>
      <c r="W66" s="58"/>
      <c r="X66" s="59"/>
    </row>
    <row r="67" spans="1:24" s="38" customFormat="1" ht="18.75" x14ac:dyDescent="0.3">
      <c r="A67" s="62"/>
      <c r="B67" s="63"/>
      <c r="C67" s="5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58" t="str">
        <f xml:space="preserve">  IF(A67 &gt; " ", IF($Z$5="D", 'Tarifs Départementaux'!$D$2,'Tarifs Régionaux'!$D$2),"")</f>
        <v/>
      </c>
      <c r="W67" s="58"/>
      <c r="X67" s="59"/>
    </row>
    <row r="68" spans="1:24" s="38" customFormat="1" ht="18.75" x14ac:dyDescent="0.3">
      <c r="A68" s="62"/>
      <c r="B68" s="63"/>
      <c r="C68" s="5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58" t="str">
        <f xml:space="preserve">  IF(A68 &gt; " ", IF($Z$5="D", 'Tarifs Départementaux'!$D$2,'Tarifs Régionaux'!$D$2),"")</f>
        <v/>
      </c>
      <c r="W68" s="58"/>
      <c r="X68" s="59"/>
    </row>
    <row r="69" spans="1:24" s="38" customFormat="1" ht="18.75" x14ac:dyDescent="0.3">
      <c r="A69" s="62"/>
      <c r="B69" s="63"/>
      <c r="C69" s="5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58" t="str">
        <f xml:space="preserve">  IF(A69 &gt; " ", IF($Z$5="D", 'Tarifs Départementaux'!$D$2,'Tarifs Régionaux'!$D$2),"")</f>
        <v/>
      </c>
      <c r="W69" s="58"/>
      <c r="X69" s="59"/>
    </row>
    <row r="70" spans="1:24" s="38" customFormat="1" ht="18.75" x14ac:dyDescent="0.3">
      <c r="A70" s="62"/>
      <c r="B70" s="63"/>
      <c r="C70" s="5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58" t="str">
        <f xml:space="preserve">  IF(A70 &gt; " ", IF($Z$5="D", 'Tarifs Départementaux'!$D$2,'Tarifs Régionaux'!$D$2),"")</f>
        <v/>
      </c>
      <c r="W70" s="58"/>
      <c r="X70" s="59"/>
    </row>
    <row r="71" spans="1:24" s="38" customFormat="1" ht="18.75" x14ac:dyDescent="0.3">
      <c r="A71" s="62"/>
      <c r="B71" s="63"/>
      <c r="C71" s="5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58" t="str">
        <f xml:space="preserve">  IF(A71 &gt; " ", IF($Z$5="D", 'Tarifs Départementaux'!$D$2,'Tarifs Régionaux'!$D$2),"")</f>
        <v/>
      </c>
      <c r="W71" s="58"/>
      <c r="X71" s="59"/>
    </row>
    <row r="72" spans="1:24" s="38" customFormat="1" ht="18.75" x14ac:dyDescent="0.3">
      <c r="A72" s="62"/>
      <c r="B72" s="63"/>
      <c r="C72" s="5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58" t="str">
        <f xml:space="preserve">  IF(A72 &gt; " ", IF($Z$5="D", 'Tarifs Départementaux'!$D$2,'Tarifs Régionaux'!$D$2),"")</f>
        <v/>
      </c>
      <c r="W72" s="58"/>
      <c r="X72" s="59"/>
    </row>
    <row r="73" spans="1:24" s="3" customFormat="1" ht="18.75" x14ac:dyDescent="0.3">
      <c r="A73" s="21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60" t="s">
        <v>49</v>
      </c>
      <c r="T73" s="60"/>
      <c r="U73" s="60"/>
      <c r="V73" s="60">
        <f>SUM(V59:X72)</f>
        <v>0</v>
      </c>
      <c r="W73" s="60"/>
      <c r="X73" s="61"/>
    </row>
    <row r="74" spans="1:24" x14ac:dyDescent="0.25">
      <c r="A74" s="20"/>
      <c r="B74" s="13"/>
      <c r="C74" s="66" t="s">
        <v>50</v>
      </c>
      <c r="D74" s="68"/>
      <c r="E74" s="69"/>
      <c r="F74" s="69"/>
      <c r="G74" s="70"/>
      <c r="H74" s="13"/>
      <c r="I74" s="13"/>
      <c r="J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9"/>
    </row>
    <row r="75" spans="1:24" s="10" customFormat="1" ht="21" x14ac:dyDescent="0.35">
      <c r="A75" s="33"/>
      <c r="B75" s="34"/>
      <c r="C75" s="67"/>
      <c r="D75" s="71"/>
      <c r="E75" s="72"/>
      <c r="F75" s="72"/>
      <c r="G75" s="73"/>
      <c r="H75" s="34"/>
      <c r="I75" s="34"/>
      <c r="J75" s="34"/>
      <c r="K75" s="34"/>
      <c r="L75" s="34"/>
      <c r="M75" s="34"/>
      <c r="N75" s="34"/>
      <c r="O75" s="34"/>
      <c r="P75" s="64" t="s">
        <v>47</v>
      </c>
      <c r="Q75" s="64"/>
      <c r="R75" s="64"/>
      <c r="S75" s="64"/>
      <c r="T75" s="64"/>
      <c r="U75" s="64"/>
      <c r="V75" s="64">
        <f>SUM(X37,X54,V73)</f>
        <v>0</v>
      </c>
      <c r="W75" s="64"/>
      <c r="X75" s="65"/>
    </row>
    <row r="76" spans="1:24" ht="16.5" thickBot="1" x14ac:dyDescent="0.3">
      <c r="A76" s="35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7"/>
    </row>
    <row r="77" spans="1:24" ht="16.5" thickTop="1" x14ac:dyDescent="0.25"/>
  </sheetData>
  <sheetProtection algorithmName="SHA-512" hashValue="+waeQq2x3VHp99VFBzQY41MrRWthWDtmu78W4IbPl4H2OWUwpxI6Z0wdU4Teq3l6Fy/OFi2mUoa5Q2K+P/BaeA==" saltValue="Erl8YmRisMMChPdRSxpaZQ==" spinCount="100000" sheet="1" objects="1" scenarios="1"/>
  <mergeCells count="199">
    <mergeCell ref="D6:G6"/>
    <mergeCell ref="I6:K6"/>
    <mergeCell ref="A36:B36"/>
    <mergeCell ref="V37:W37"/>
    <mergeCell ref="P10:X10"/>
    <mergeCell ref="A1:X1"/>
    <mergeCell ref="X13:X15"/>
    <mergeCell ref="C9:T9"/>
    <mergeCell ref="U14:U15"/>
    <mergeCell ref="R14:R15"/>
    <mergeCell ref="A13:F13"/>
    <mergeCell ref="G13:M13"/>
    <mergeCell ref="J14:K14"/>
    <mergeCell ref="O14:O15"/>
    <mergeCell ref="P14:P15"/>
    <mergeCell ref="N14:N15"/>
    <mergeCell ref="Q14:Q15"/>
    <mergeCell ref="E14:F14"/>
    <mergeCell ref="M5:R5"/>
    <mergeCell ref="S5:X5"/>
    <mergeCell ref="A7:B7"/>
    <mergeCell ref="C7:N7"/>
    <mergeCell ref="O7:Q7"/>
    <mergeCell ref="R7:X7"/>
    <mergeCell ref="P11:X11"/>
    <mergeCell ref="A10:C10"/>
    <mergeCell ref="D10:E10"/>
    <mergeCell ref="A11:C11"/>
    <mergeCell ref="D11:E11"/>
    <mergeCell ref="F10:O10"/>
    <mergeCell ref="F11:O11"/>
    <mergeCell ref="A32:B32"/>
    <mergeCell ref="A22:B22"/>
    <mergeCell ref="A33:B33"/>
    <mergeCell ref="A34:B34"/>
    <mergeCell ref="A31:B31"/>
    <mergeCell ref="A23:B23"/>
    <mergeCell ref="A24:B24"/>
    <mergeCell ref="A25:B25"/>
    <mergeCell ref="A26:B26"/>
    <mergeCell ref="A27:B27"/>
    <mergeCell ref="A28:B28"/>
    <mergeCell ref="A29:B29"/>
    <mergeCell ref="A30:B30"/>
    <mergeCell ref="A35:B35"/>
    <mergeCell ref="C5:D5"/>
    <mergeCell ref="G5:I5"/>
    <mergeCell ref="N13:R13"/>
    <mergeCell ref="A40:F40"/>
    <mergeCell ref="G40:M40"/>
    <mergeCell ref="N40:R40"/>
    <mergeCell ref="S40:W40"/>
    <mergeCell ref="T14:T15"/>
    <mergeCell ref="L14:L15"/>
    <mergeCell ref="M14:M15"/>
    <mergeCell ref="V14:W14"/>
    <mergeCell ref="S13:W13"/>
    <mergeCell ref="A14:B15"/>
    <mergeCell ref="C14:C15"/>
    <mergeCell ref="D14:D15"/>
    <mergeCell ref="G14:I14"/>
    <mergeCell ref="S14:S15"/>
    <mergeCell ref="A17:B17"/>
    <mergeCell ref="A18:B18"/>
    <mergeCell ref="A19:B19"/>
    <mergeCell ref="A20:B20"/>
    <mergeCell ref="A16:B16"/>
    <mergeCell ref="A21:B21"/>
    <mergeCell ref="U41:U42"/>
    <mergeCell ref="V41:W41"/>
    <mergeCell ref="A43:B43"/>
    <mergeCell ref="A44:B44"/>
    <mergeCell ref="A45:B45"/>
    <mergeCell ref="X40:X42"/>
    <mergeCell ref="A41:B42"/>
    <mergeCell ref="C41:C42"/>
    <mergeCell ref="D41:D42"/>
    <mergeCell ref="E41:F41"/>
    <mergeCell ref="G41:I41"/>
    <mergeCell ref="J41:K41"/>
    <mergeCell ref="L41:L42"/>
    <mergeCell ref="M41:M42"/>
    <mergeCell ref="N41:N42"/>
    <mergeCell ref="O41:O42"/>
    <mergeCell ref="P41:P42"/>
    <mergeCell ref="Q41:Q42"/>
    <mergeCell ref="R41:R42"/>
    <mergeCell ref="S41:S42"/>
    <mergeCell ref="T41:T42"/>
    <mergeCell ref="A51:B51"/>
    <mergeCell ref="A52:B52"/>
    <mergeCell ref="A53:B53"/>
    <mergeCell ref="V54:W54"/>
    <mergeCell ref="A46:B46"/>
    <mergeCell ref="A47:B47"/>
    <mergeCell ref="A48:B48"/>
    <mergeCell ref="A49:B49"/>
    <mergeCell ref="A50:B50"/>
    <mergeCell ref="D57:F57"/>
    <mergeCell ref="G57:K57"/>
    <mergeCell ref="L57:P57"/>
    <mergeCell ref="Q57:U58"/>
    <mergeCell ref="A57:B58"/>
    <mergeCell ref="C57:C58"/>
    <mergeCell ref="D61:F61"/>
    <mergeCell ref="G61:K61"/>
    <mergeCell ref="L61:P61"/>
    <mergeCell ref="A61:B61"/>
    <mergeCell ref="Q61:U61"/>
    <mergeCell ref="V61:X61"/>
    <mergeCell ref="A62:B62"/>
    <mergeCell ref="D62:F62"/>
    <mergeCell ref="G62:K62"/>
    <mergeCell ref="L62:P62"/>
    <mergeCell ref="Q62:U62"/>
    <mergeCell ref="V62:X62"/>
    <mergeCell ref="V59:X59"/>
    <mergeCell ref="C56:U56"/>
    <mergeCell ref="A60:B60"/>
    <mergeCell ref="D60:F60"/>
    <mergeCell ref="G60:K60"/>
    <mergeCell ref="L60:P60"/>
    <mergeCell ref="Q60:U60"/>
    <mergeCell ref="V60:X60"/>
    <mergeCell ref="A59:B59"/>
    <mergeCell ref="D59:F59"/>
    <mergeCell ref="G59:K59"/>
    <mergeCell ref="L59:P59"/>
    <mergeCell ref="Q59:U59"/>
    <mergeCell ref="V57:X58"/>
    <mergeCell ref="D58:F58"/>
    <mergeCell ref="G58:K58"/>
    <mergeCell ref="L58:P58"/>
    <mergeCell ref="V63:X63"/>
    <mergeCell ref="A64:B64"/>
    <mergeCell ref="D64:F64"/>
    <mergeCell ref="G64:K64"/>
    <mergeCell ref="L64:P64"/>
    <mergeCell ref="Q64:U64"/>
    <mergeCell ref="V64:X64"/>
    <mergeCell ref="A63:B63"/>
    <mergeCell ref="D63:F63"/>
    <mergeCell ref="G63:K63"/>
    <mergeCell ref="L63:P63"/>
    <mergeCell ref="Q63:U63"/>
    <mergeCell ref="V65:X65"/>
    <mergeCell ref="A66:B66"/>
    <mergeCell ref="D66:F66"/>
    <mergeCell ref="G66:K66"/>
    <mergeCell ref="L66:P66"/>
    <mergeCell ref="Q66:U66"/>
    <mergeCell ref="V66:X66"/>
    <mergeCell ref="A65:B65"/>
    <mergeCell ref="D65:F65"/>
    <mergeCell ref="G65:K65"/>
    <mergeCell ref="L65:P65"/>
    <mergeCell ref="Q65:U65"/>
    <mergeCell ref="V69:X69"/>
    <mergeCell ref="A69:B69"/>
    <mergeCell ref="D69:F69"/>
    <mergeCell ref="G69:K69"/>
    <mergeCell ref="L69:P69"/>
    <mergeCell ref="Q69:U69"/>
    <mergeCell ref="V67:X67"/>
    <mergeCell ref="A68:B68"/>
    <mergeCell ref="D68:F68"/>
    <mergeCell ref="G68:K68"/>
    <mergeCell ref="L68:P68"/>
    <mergeCell ref="Q68:U68"/>
    <mergeCell ref="V68:X68"/>
    <mergeCell ref="A67:B67"/>
    <mergeCell ref="D67:F67"/>
    <mergeCell ref="G67:K67"/>
    <mergeCell ref="L67:P67"/>
    <mergeCell ref="Q67:U67"/>
    <mergeCell ref="V70:X70"/>
    <mergeCell ref="S73:U73"/>
    <mergeCell ref="V73:X73"/>
    <mergeCell ref="A70:B70"/>
    <mergeCell ref="D70:F70"/>
    <mergeCell ref="G70:K70"/>
    <mergeCell ref="L70:P70"/>
    <mergeCell ref="Q70:U70"/>
    <mergeCell ref="V75:X75"/>
    <mergeCell ref="P75:U75"/>
    <mergeCell ref="A71:B71"/>
    <mergeCell ref="D71:F71"/>
    <mergeCell ref="G71:K71"/>
    <mergeCell ref="L71:P71"/>
    <mergeCell ref="Q71:U71"/>
    <mergeCell ref="V71:X71"/>
    <mergeCell ref="A72:B72"/>
    <mergeCell ref="D72:F72"/>
    <mergeCell ref="G72:K72"/>
    <mergeCell ref="L72:P72"/>
    <mergeCell ref="Q72:U72"/>
    <mergeCell ref="V72:X72"/>
    <mergeCell ref="C74:C75"/>
    <mergeCell ref="D74:G75"/>
  </mergeCells>
  <printOptions horizontalCentered="1" verticalCentered="1"/>
  <pageMargins left="0" right="0" top="0" bottom="0" header="0.31496062992125984" footer="0.31496062992125984"/>
  <pageSetup paperSize="9" scale="83" fitToWidth="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807C02C-A8A8-44F1-A58C-39541AA95B24}">
          <x14:formula1>
            <xm:f>'Tarifs Départementaux'!$A$6:$A$17</xm:f>
          </x14:formula1>
          <xm:sqref>E44:E53</xm:sqref>
        </x14:dataValidation>
        <x14:dataValidation type="list" allowBlank="1" showInputMessage="1" showErrorMessage="1" xr:uid="{B2F3F611-2CC6-45B7-9070-3B69FB5F7012}">
          <x14:formula1>
            <xm:f>'Tarifs Départementaux'!$A$2:$A$17</xm:f>
          </x14:formula1>
          <xm:sqref>E43:F43 E16:F36 F44:F53 C59:C72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11FC0-F6D4-4FE0-923D-C717CEEF1420}">
  <dimension ref="A1:D17"/>
  <sheetViews>
    <sheetView workbookViewId="0">
      <selection activeCell="B1" sqref="B1"/>
    </sheetView>
  </sheetViews>
  <sheetFormatPr baseColWidth="10" defaultRowHeight="15.75" x14ac:dyDescent="0.25"/>
  <cols>
    <col min="2" max="2" width="14.125" customWidth="1"/>
  </cols>
  <sheetData>
    <row r="1" spans="1:4" x14ac:dyDescent="0.25">
      <c r="A1" t="s">
        <v>70</v>
      </c>
      <c r="B1" t="s">
        <v>78</v>
      </c>
      <c r="C1" t="s">
        <v>69</v>
      </c>
      <c r="D1" t="s">
        <v>68</v>
      </c>
    </row>
    <row r="2" spans="1:4" x14ac:dyDescent="0.25">
      <c r="A2" t="s">
        <v>73</v>
      </c>
      <c r="B2">
        <v>4</v>
      </c>
      <c r="D2">
        <v>0</v>
      </c>
    </row>
    <row r="3" spans="1:4" x14ac:dyDescent="0.25">
      <c r="A3" t="s">
        <v>74</v>
      </c>
      <c r="B3">
        <v>4</v>
      </c>
      <c r="D3">
        <v>0</v>
      </c>
    </row>
    <row r="4" spans="1:4" x14ac:dyDescent="0.25">
      <c r="A4" t="s">
        <v>65</v>
      </c>
      <c r="B4">
        <v>11.5</v>
      </c>
      <c r="D4">
        <v>20</v>
      </c>
    </row>
    <row r="5" spans="1:4" x14ac:dyDescent="0.25">
      <c r="A5" t="s">
        <v>64</v>
      </c>
      <c r="B5">
        <v>11.5</v>
      </c>
      <c r="D5">
        <v>20</v>
      </c>
    </row>
    <row r="6" spans="1:4" x14ac:dyDescent="0.25">
      <c r="A6" t="s">
        <v>61</v>
      </c>
      <c r="B6">
        <v>13</v>
      </c>
      <c r="D6">
        <v>20</v>
      </c>
    </row>
    <row r="7" spans="1:4" x14ac:dyDescent="0.25">
      <c r="A7" t="s">
        <v>59</v>
      </c>
      <c r="B7">
        <v>13</v>
      </c>
      <c r="D7">
        <v>20</v>
      </c>
    </row>
    <row r="8" spans="1:4" x14ac:dyDescent="0.25">
      <c r="A8" t="s">
        <v>57</v>
      </c>
      <c r="B8">
        <v>13</v>
      </c>
      <c r="D8">
        <v>20</v>
      </c>
    </row>
    <row r="9" spans="1:4" x14ac:dyDescent="0.25">
      <c r="A9" t="s">
        <v>63</v>
      </c>
      <c r="B9">
        <v>11.5</v>
      </c>
      <c r="D9">
        <v>20</v>
      </c>
    </row>
    <row r="10" spans="1:4" x14ac:dyDescent="0.25">
      <c r="A10" t="s">
        <v>62</v>
      </c>
      <c r="B10">
        <v>11.5</v>
      </c>
      <c r="D10">
        <v>20</v>
      </c>
    </row>
    <row r="11" spans="1:4" x14ac:dyDescent="0.25">
      <c r="A11" s="57" t="s">
        <v>67</v>
      </c>
      <c r="B11" s="57">
        <v>9.5</v>
      </c>
      <c r="D11">
        <v>0</v>
      </c>
    </row>
    <row r="12" spans="1:4" x14ac:dyDescent="0.25">
      <c r="A12" s="57" t="s">
        <v>66</v>
      </c>
      <c r="B12" s="57">
        <v>9.5</v>
      </c>
      <c r="D12">
        <v>0</v>
      </c>
    </row>
    <row r="13" spans="1:4" x14ac:dyDescent="0.25">
      <c r="A13" t="s">
        <v>71</v>
      </c>
      <c r="B13">
        <v>4</v>
      </c>
      <c r="D13">
        <v>0</v>
      </c>
    </row>
    <row r="14" spans="1:4" x14ac:dyDescent="0.25">
      <c r="A14" t="s">
        <v>72</v>
      </c>
      <c r="B14">
        <v>4</v>
      </c>
      <c r="D14">
        <v>0</v>
      </c>
    </row>
    <row r="15" spans="1:4" x14ac:dyDescent="0.25">
      <c r="A15" t="s">
        <v>60</v>
      </c>
      <c r="B15">
        <v>13</v>
      </c>
      <c r="D15">
        <v>20</v>
      </c>
    </row>
    <row r="16" spans="1:4" x14ac:dyDescent="0.25">
      <c r="A16" t="s">
        <v>58</v>
      </c>
      <c r="B16">
        <v>13</v>
      </c>
      <c r="D16">
        <v>20</v>
      </c>
    </row>
    <row r="17" spans="1:4" x14ac:dyDescent="0.25">
      <c r="A17" t="s">
        <v>56</v>
      </c>
      <c r="B17">
        <v>13</v>
      </c>
      <c r="D17">
        <v>20</v>
      </c>
    </row>
  </sheetData>
  <sheetProtection algorithmName="SHA-512" hashValue="+0M6lORwXhz1yJFUllkHJKGgWBY6VgFm1P7rrW41BG9wI0nIso0yJLBBuV+MI0VDgCrLvGM947IjbEY2f5z59g==" saltValue="vqwTqQ9hEAZK/yW0/5QrSg==" spinCount="100000" sheet="1" objects="1" scenarios="1"/>
  <sortState xmlns:xlrd2="http://schemas.microsoft.com/office/spreadsheetml/2017/richdata2" ref="A2:B17">
    <sortCondition ref="A2:A17"/>
  </sortState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A8D32-0979-4ED7-BAA6-8833EAE5C13B}">
  <dimension ref="A1:D17"/>
  <sheetViews>
    <sheetView workbookViewId="0"/>
  </sheetViews>
  <sheetFormatPr baseColWidth="10" defaultRowHeight="15.75" x14ac:dyDescent="0.25"/>
  <sheetData>
    <row r="1" spans="1:4" x14ac:dyDescent="0.25">
      <c r="A1" t="s">
        <v>70</v>
      </c>
      <c r="B1" t="s">
        <v>78</v>
      </c>
      <c r="C1" t="s">
        <v>69</v>
      </c>
      <c r="D1" t="s">
        <v>68</v>
      </c>
    </row>
    <row r="2" spans="1:4" x14ac:dyDescent="0.25">
      <c r="A2" t="s">
        <v>73</v>
      </c>
      <c r="B2">
        <v>4</v>
      </c>
      <c r="D2">
        <v>0</v>
      </c>
    </row>
    <row r="3" spans="1:4" x14ac:dyDescent="0.25">
      <c r="A3" t="s">
        <v>74</v>
      </c>
      <c r="B3">
        <v>4</v>
      </c>
      <c r="D3">
        <v>0</v>
      </c>
    </row>
    <row r="4" spans="1:4" x14ac:dyDescent="0.25">
      <c r="A4" t="s">
        <v>65</v>
      </c>
      <c r="B4">
        <v>13</v>
      </c>
      <c r="D4">
        <v>24.5</v>
      </c>
    </row>
    <row r="5" spans="1:4" x14ac:dyDescent="0.25">
      <c r="A5" t="s">
        <v>64</v>
      </c>
      <c r="B5">
        <v>13</v>
      </c>
      <c r="D5">
        <v>24.5</v>
      </c>
    </row>
    <row r="6" spans="1:4" x14ac:dyDescent="0.25">
      <c r="A6" t="s">
        <v>61</v>
      </c>
      <c r="B6">
        <v>14.5</v>
      </c>
      <c r="D6">
        <v>24.5</v>
      </c>
    </row>
    <row r="7" spans="1:4" x14ac:dyDescent="0.25">
      <c r="A7" t="s">
        <v>59</v>
      </c>
      <c r="B7">
        <v>14.5</v>
      </c>
      <c r="D7">
        <v>24.5</v>
      </c>
    </row>
    <row r="8" spans="1:4" x14ac:dyDescent="0.25">
      <c r="A8" t="s">
        <v>57</v>
      </c>
      <c r="B8">
        <v>14.5</v>
      </c>
      <c r="D8">
        <v>24.5</v>
      </c>
    </row>
    <row r="9" spans="1:4" x14ac:dyDescent="0.25">
      <c r="A9" t="s">
        <v>63</v>
      </c>
      <c r="B9">
        <v>13</v>
      </c>
      <c r="D9">
        <v>24.5</v>
      </c>
    </row>
    <row r="10" spans="1:4" x14ac:dyDescent="0.25">
      <c r="A10" t="s">
        <v>62</v>
      </c>
      <c r="B10">
        <v>13</v>
      </c>
      <c r="D10">
        <v>24.5</v>
      </c>
    </row>
    <row r="11" spans="1:4" x14ac:dyDescent="0.25">
      <c r="A11" t="s">
        <v>67</v>
      </c>
      <c r="B11">
        <v>11</v>
      </c>
      <c r="D11">
        <v>0</v>
      </c>
    </row>
    <row r="12" spans="1:4" x14ac:dyDescent="0.25">
      <c r="A12" t="s">
        <v>66</v>
      </c>
      <c r="B12">
        <v>11</v>
      </c>
      <c r="D12">
        <v>0</v>
      </c>
    </row>
    <row r="13" spans="1:4" x14ac:dyDescent="0.25">
      <c r="A13" t="s">
        <v>71</v>
      </c>
      <c r="B13">
        <v>4</v>
      </c>
      <c r="D13">
        <v>0</v>
      </c>
    </row>
    <row r="14" spans="1:4" x14ac:dyDescent="0.25">
      <c r="A14" t="s">
        <v>72</v>
      </c>
      <c r="B14">
        <v>4</v>
      </c>
      <c r="D14">
        <v>0</v>
      </c>
    </row>
    <row r="15" spans="1:4" x14ac:dyDescent="0.25">
      <c r="A15" t="s">
        <v>60</v>
      </c>
      <c r="B15">
        <v>14.5</v>
      </c>
      <c r="D15">
        <v>24.5</v>
      </c>
    </row>
    <row r="16" spans="1:4" x14ac:dyDescent="0.25">
      <c r="A16" t="s">
        <v>58</v>
      </c>
      <c r="B16">
        <v>14.5</v>
      </c>
      <c r="D16">
        <v>24.5</v>
      </c>
    </row>
    <row r="17" spans="1:4" x14ac:dyDescent="0.25">
      <c r="A17" t="s">
        <v>56</v>
      </c>
      <c r="B17">
        <v>14.5</v>
      </c>
      <c r="D17">
        <v>24.5</v>
      </c>
    </row>
  </sheetData>
  <sheetProtection algorithmName="SHA-512" hashValue="c8FouxGRFOKg3fEPw46GIkwwp2KrdWZiDVMKvp8fIpe7JMMKR5xuQrYLmvrU/ELiwBSBrIua2BDhXOww7O9b0Q==" saltValue="IMfhQ33HjkW5ZSxEK6OIYw==" spinCount="100000" sheet="1" objects="1" scenarios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Tarifs Départementaux</vt:lpstr>
      <vt:lpstr>Tarifs Régionaux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Sylvain Scire</cp:lastModifiedBy>
  <cp:lastPrinted>2024-02-04T09:42:53Z</cp:lastPrinted>
  <dcterms:created xsi:type="dcterms:W3CDTF">2020-01-09T13:28:01Z</dcterms:created>
  <dcterms:modified xsi:type="dcterms:W3CDTF">2024-02-04T09:55:57Z</dcterms:modified>
</cp:coreProperties>
</file>